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26" firstSheet="1" activeTab="1"/>
  </bookViews>
  <sheets>
    <sheet name="全局统计 (绩效价格)" sheetId="28" state="hidden" r:id="rId1"/>
    <sheet name="北岸" sheetId="13" r:id="rId2"/>
    <sheet name="黄江" sheetId="3" r:id="rId3"/>
    <sheet name="黄京坑" sheetId="19" r:id="rId4"/>
    <sheet name="大冚" sheetId="12" r:id="rId5"/>
    <sheet name="田美" sheetId="2" r:id="rId6"/>
    <sheet name="社贝" sheetId="4" r:id="rId7"/>
    <sheet name="刁朗" sheetId="8" r:id="rId8"/>
    <sheet name="旧村" sheetId="22" r:id="rId9"/>
    <sheet name="龙见田" sheetId="14" r:id="rId10"/>
    <sheet name="板湖" sheetId="9" r:id="rId11"/>
    <sheet name="合路" sheetId="20" r:id="rId12"/>
    <sheet name="新市" sheetId="21" r:id="rId13"/>
    <sheet name="鸡啼岗" sheetId="25" r:id="rId14"/>
    <sheet name="黄牛埔" sheetId="15" r:id="rId15"/>
    <sheet name="胜前岗" sheetId="16" r:id="rId16"/>
    <sheet name="袁屋围" sheetId="10" r:id="rId17"/>
    <sheet name="玉堂围" sheetId="23" r:id="rId18"/>
    <sheet name="星光" sheetId="24" r:id="rId19"/>
    <sheet name="长龙" sheetId="17" r:id="rId20"/>
    <sheet name="田心" sheetId="11" r:id="rId21"/>
  </sheets>
  <externalReferences>
    <externalReference r:id="rId22"/>
  </externalReferences>
  <definedNames>
    <definedName name="_xlnm._FilterDatabase" localSheetId="1" hidden="1">北岸!$A$2:$J$84</definedName>
    <definedName name="_xlnm._FilterDatabase" localSheetId="2" hidden="1">黄江!$A$2:$J$51</definedName>
    <definedName name="_xlnm._FilterDatabase" localSheetId="3" hidden="1">黄京坑!$A$2:$J$45</definedName>
    <definedName name="_xlnm._FilterDatabase" localSheetId="4" hidden="1">大冚!$A$2:$J$61</definedName>
    <definedName name="_xlnm._FilterDatabase" localSheetId="5" hidden="1">田美!$A$2:$J$122</definedName>
    <definedName name="_xlnm._FilterDatabase" localSheetId="6" hidden="1">社贝!$A$2:$K$94</definedName>
    <definedName name="_xlnm._FilterDatabase" localSheetId="7" hidden="1">刁朗!$A$2:$J$86</definedName>
    <definedName name="_xlnm._FilterDatabase" localSheetId="8" hidden="1">旧村!$A$2:$J$48</definedName>
    <definedName name="_xlnm._FilterDatabase" localSheetId="9" hidden="1">龙见田!$A$2:$J$107</definedName>
    <definedName name="_xlnm._FilterDatabase" localSheetId="10" hidden="1">板湖!$A$2:$J$79</definedName>
    <definedName name="_xlnm._FilterDatabase" localSheetId="11" hidden="1">合路!$A$2:$J$68</definedName>
    <definedName name="_xlnm._FilterDatabase" localSheetId="12" hidden="1">新市!$A$2:$J$99</definedName>
    <definedName name="_xlnm._FilterDatabase" localSheetId="13" hidden="1">鸡啼岗!$A$2:$J$129</definedName>
    <definedName name="_xlnm._FilterDatabase" localSheetId="14" hidden="1">黄牛埔!$A$2:$J$85</definedName>
    <definedName name="_xlnm._FilterDatabase" localSheetId="15" hidden="1">胜前岗!$A$2:$J$72</definedName>
    <definedName name="_xlnm._FilterDatabase" localSheetId="16" hidden="1">袁屋围!$A$2:$J$38</definedName>
    <definedName name="_xlnm._FilterDatabase" localSheetId="17" hidden="1">玉堂围!$A$2:$J$90</definedName>
    <definedName name="_xlnm._FilterDatabase" localSheetId="18" hidden="1">星光!$A$2:$J$56</definedName>
    <definedName name="_xlnm._FilterDatabase" localSheetId="19" hidden="1">长龙!$A$2:$J$78</definedName>
    <definedName name="_xlnm._FilterDatabase" localSheetId="20" hidden="1">田心!$A$2:$J$106</definedName>
    <definedName name="_xlnm.Print_Titles" localSheetId="5">田美!#REF!</definedName>
    <definedName name="_xlnm.Print_Titles" localSheetId="2">黄江!#REF!</definedName>
    <definedName name="_xlnm.Print_Titles" localSheetId="6">社贝!#REF!</definedName>
    <definedName name="_xlnm.Print_Titles" localSheetId="20">田心!#REF!</definedName>
    <definedName name="_xlnm.Print_Titles" localSheetId="4">大冚!#REF!</definedName>
    <definedName name="_xlnm.Print_Titles" localSheetId="9">龙见田!#REF!</definedName>
    <definedName name="_xlnm.Print_Titles" localSheetId="14">黄牛埔!#REF!</definedName>
    <definedName name="_xlnm.Print_Titles" localSheetId="15">胜前岗!#REF!</definedName>
    <definedName name="_xlnm.Print_Titles" localSheetId="19">长龙!#REF!</definedName>
    <definedName name="_xlnm.Print_Titles" localSheetId="3">黄京坑!#REF!</definedName>
    <definedName name="_xlnm.Print_Titles" localSheetId="8">旧村!#REF!</definedName>
    <definedName name="_xlnm.Print_Titles" localSheetId="17">玉堂围!#REF!</definedName>
    <definedName name="_xlnm.Print_Titles" localSheetId="18">星光!#REF!</definedName>
    <definedName name="Index_Sheet_Kutools">[1]导航!$A$1</definedName>
    <definedName name="_xlnm.Print_Area" localSheetId="0">'全局统计 (绩效价格)'!$A$1:$R$25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<sst xmlns="http://schemas.openxmlformats.org/spreadsheetml/2006/main" count="5818" uniqueCount="2099">
  <si>
    <t>黄江镇环卫绿化保洁费用估算表（含内运）</t>
  </si>
  <si>
    <t>序号</t>
  </si>
  <si>
    <t>社区</t>
  </si>
  <si>
    <t>保洁总面积</t>
  </si>
  <si>
    <t>费用合计（元）</t>
  </si>
  <si>
    <t>二级</t>
  </si>
  <si>
    <t>四级</t>
  </si>
  <si>
    <t>二级保洁道路面积（㎡）</t>
  </si>
  <si>
    <t>二级保洁人行道面积（㎡）</t>
  </si>
  <si>
    <t>二级面积小计（㎡）</t>
  </si>
  <si>
    <t>二级费用小计（元）</t>
  </si>
  <si>
    <t>三级保洁道路面积（㎡）</t>
  </si>
  <si>
    <t>三级保洁人行道面积（㎡）</t>
  </si>
  <si>
    <t>三级面积小计（㎡）</t>
  </si>
  <si>
    <t>三级费用小计（元）</t>
  </si>
  <si>
    <t>四级保洁道路面积（㎡）</t>
  </si>
  <si>
    <t>四级保洁人行道面积（㎡）</t>
  </si>
  <si>
    <t>四级面积小计（㎡）</t>
  </si>
  <si>
    <t>四级费用小计（元）</t>
  </si>
  <si>
    <t>面积小计（元）</t>
  </si>
  <si>
    <t>费用小计（元）</t>
  </si>
  <si>
    <t>三级</t>
  </si>
  <si>
    <t>绿化</t>
  </si>
  <si>
    <t>新市</t>
  </si>
  <si>
    <t>胜前岗</t>
  </si>
  <si>
    <t>玉堂围</t>
  </si>
  <si>
    <t>板湖</t>
  </si>
  <si>
    <t>田美</t>
  </si>
  <si>
    <t>社贝</t>
  </si>
  <si>
    <t>刁朗</t>
  </si>
  <si>
    <t>袁屋围</t>
  </si>
  <si>
    <t>合路</t>
  </si>
  <si>
    <t>鸡啼岗</t>
  </si>
  <si>
    <t>北岸</t>
  </si>
  <si>
    <t>黄牛埔</t>
  </si>
  <si>
    <t>黄江</t>
  </si>
  <si>
    <t>黄京坑</t>
  </si>
  <si>
    <t>田心</t>
  </si>
  <si>
    <t>龙见田</t>
  </si>
  <si>
    <t>长龙</t>
  </si>
  <si>
    <t>旧村</t>
  </si>
  <si>
    <t>大冚</t>
  </si>
  <si>
    <t>星光</t>
  </si>
  <si>
    <t>合计</t>
  </si>
  <si>
    <t>黄江镇环卫保洁面积测量明细表</t>
  </si>
  <si>
    <t>道路名称（街巷）</t>
  </si>
  <si>
    <t>道路
长度（m）</t>
  </si>
  <si>
    <t>道路
面积（㎡）</t>
  </si>
  <si>
    <t>人行道
面积（㎡）</t>
  </si>
  <si>
    <t>绿化
面积（㎡）</t>
  </si>
  <si>
    <t>小计
（㎡）</t>
  </si>
  <si>
    <t>备注</t>
  </si>
  <si>
    <t>初定等级</t>
  </si>
  <si>
    <t>公常路（其他）</t>
  </si>
  <si>
    <t>国、省、县道，镇属绿化。
富民南路交界红绿灯往深圳方向主干道22248.48㎡；全段镇属绿化。</t>
  </si>
  <si>
    <t>不定级</t>
  </si>
  <si>
    <t>公常路（镇保洁）</t>
  </si>
  <si>
    <t>富民南路交界红绿灯往深圳方向，辅道15273.07㎡；人行道8030.82㎡。</t>
  </si>
  <si>
    <t>富民南路交界红绿灯往常平方向，主干道17389.02㎡；辅道7052.68㎡；人行道5145.19㎡。</t>
  </si>
  <si>
    <t>江山花园东侧人行道</t>
  </si>
  <si>
    <t>靠公常路西侧</t>
  </si>
  <si>
    <t>人行天桥1</t>
  </si>
  <si>
    <t>兴连街与公常路交界处</t>
  </si>
  <si>
    <t>人行天桥2</t>
  </si>
  <si>
    <t>黄江北岸路与公常路交界处、北岸天桥</t>
  </si>
  <si>
    <t>富民南路（其他）</t>
  </si>
  <si>
    <t>国、省、县道，镇属绿化</t>
  </si>
  <si>
    <t>富民南路（镇保洁）</t>
  </si>
  <si>
    <t>8947.28㎡为辅道面积</t>
  </si>
  <si>
    <t>东环路（镇保洁）</t>
  </si>
  <si>
    <t>人行天桥</t>
  </si>
  <si>
    <t>伊顿学校人行天桥</t>
  </si>
  <si>
    <t>东环路（其他）</t>
  </si>
  <si>
    <t>公常路343号路</t>
  </si>
  <si>
    <t>莞安达黄江加油站旁道路</t>
  </si>
  <si>
    <t>公常路351号路</t>
  </si>
  <si>
    <t>联成工业区北面道路</t>
  </si>
  <si>
    <t>黄江人民医院外西环路（镇保洁）</t>
  </si>
  <si>
    <t>加一条无名分叉路</t>
  </si>
  <si>
    <t>黄江人民医院外西环路（其他）</t>
  </si>
  <si>
    <t>镇属绿化</t>
  </si>
  <si>
    <t>江山花园外西环路（镇保洁）</t>
  </si>
  <si>
    <t>江山花园外西环路（其他）</t>
  </si>
  <si>
    <t>拥军四路（镇保洁）</t>
  </si>
  <si>
    <t>拥军四路（其他）</t>
  </si>
  <si>
    <t>永顺街</t>
  </si>
  <si>
    <t>含7条1米巷，加一条无名分叉路和兆辉科技园门口路</t>
  </si>
  <si>
    <t>兴连街</t>
  </si>
  <si>
    <t>黄江北岸路96号路</t>
  </si>
  <si>
    <t>旧村委旁道路</t>
  </si>
  <si>
    <t>黄江北岸路</t>
  </si>
  <si>
    <t>路边停车场归入道路外加38条1米巷，4条4米巷</t>
  </si>
  <si>
    <t>黄江北岸旧围</t>
  </si>
  <si>
    <t>黄江北岸旧围一巷</t>
  </si>
  <si>
    <t>黄江北岸旧围三巷</t>
  </si>
  <si>
    <t>黄江北岸路四街</t>
  </si>
  <si>
    <t>道路面积包括路边停车场和26条1米巷2条后巷，人行道和绿化包括路边休闲场所</t>
  </si>
  <si>
    <t>黄江北岸路三街</t>
  </si>
  <si>
    <t>包括26条1米巷，1条侧巷</t>
  </si>
  <si>
    <t>黄江北岸路二街</t>
  </si>
  <si>
    <t>包括24条1米巷，1条侧巷</t>
  </si>
  <si>
    <t>北岸向东街</t>
  </si>
  <si>
    <t>包括25条1米巷，1条后巷</t>
  </si>
  <si>
    <t>黄江北岸四路</t>
  </si>
  <si>
    <t>包括7条1米巷</t>
  </si>
  <si>
    <t>永怡街八巷</t>
  </si>
  <si>
    <t>永怡街六巷</t>
  </si>
  <si>
    <t>包括33条1米巷</t>
  </si>
  <si>
    <t>永怡街五巷</t>
  </si>
  <si>
    <t>包括5条1米巷</t>
  </si>
  <si>
    <t>永怡街</t>
  </si>
  <si>
    <t>包括71条1米巷，7条后巷</t>
  </si>
  <si>
    <t>唐贝街</t>
  </si>
  <si>
    <t>包括23条1米巷6条后巷</t>
  </si>
  <si>
    <t>唐贝街一巷</t>
  </si>
  <si>
    <t>包括9条1米巷</t>
  </si>
  <si>
    <t>唐贝街二巷</t>
  </si>
  <si>
    <t>包括6条1米巷</t>
  </si>
  <si>
    <t>唐贝街三巷</t>
  </si>
  <si>
    <t>包括10条1米巷</t>
  </si>
  <si>
    <t>唐贝街北一巷</t>
  </si>
  <si>
    <t>唐贝街四巷</t>
  </si>
  <si>
    <t>包括14条1米巷,1条3米巷,1条5米巷</t>
  </si>
  <si>
    <t>唐贝街五巷</t>
  </si>
  <si>
    <t>包括13条1米巷,1条3米巷,1条5米巷</t>
  </si>
  <si>
    <t>唐贝街六巷</t>
  </si>
  <si>
    <t>包括11条1米巷</t>
  </si>
  <si>
    <t>唐贝街七巷</t>
  </si>
  <si>
    <t>包括35条1米巷,1条5米巷，2条3米巷</t>
  </si>
  <si>
    <t>唐贝街八巷</t>
  </si>
  <si>
    <t>包括17条1米巷，1条3米巷</t>
  </si>
  <si>
    <t>唐贝街九巷</t>
  </si>
  <si>
    <t>包括4条1米巷</t>
  </si>
  <si>
    <t>唐贝街十巷</t>
  </si>
  <si>
    <t>唐贝街十一巷</t>
  </si>
  <si>
    <t>包括2条1米巷</t>
  </si>
  <si>
    <t>唐贝街十二巷</t>
  </si>
  <si>
    <t>包括1条1米巷和靠广场道路</t>
  </si>
  <si>
    <t>唐贝街十三巷</t>
  </si>
  <si>
    <t>包括3条1米巷，1条5米巷</t>
  </si>
  <si>
    <t>永怡街一巷</t>
  </si>
  <si>
    <t>包括13条1米巷</t>
  </si>
  <si>
    <t>永怡街二巷</t>
  </si>
  <si>
    <t>道路包括一、二、三巷中间横穿道路与靠北岸社区服务中心一段</t>
  </si>
  <si>
    <t>永怡街三巷</t>
  </si>
  <si>
    <t>包括10条1米巷和一条侧巷</t>
  </si>
  <si>
    <t>永怡街四巷</t>
  </si>
  <si>
    <t>北岸创业路</t>
  </si>
  <si>
    <t>道路面积包括路边停车场</t>
  </si>
  <si>
    <t>黄江北岸三路</t>
  </si>
  <si>
    <t>包括11条1米巷1条后巷</t>
  </si>
  <si>
    <t>黄江北岸二路</t>
  </si>
  <si>
    <t>包括8条1米巷,3条3米巷和路边停车场</t>
  </si>
  <si>
    <t>黄江北岸一路</t>
  </si>
  <si>
    <t>包括2条2米巷,1条6米巷</t>
  </si>
  <si>
    <t>北岸南路</t>
  </si>
  <si>
    <t>道路面积包括路边停车位</t>
  </si>
  <si>
    <t>永强街</t>
  </si>
  <si>
    <t>保康街</t>
  </si>
  <si>
    <t>黄江北岸岗一街</t>
  </si>
  <si>
    <t>黄江北岸岗路</t>
  </si>
  <si>
    <t>包括22条1米巷</t>
  </si>
  <si>
    <t>宝山煤气公司</t>
  </si>
  <si>
    <t>黄江生猪定点批发场</t>
  </si>
  <si>
    <t>黄江镇裕元水库</t>
  </si>
  <si>
    <t>裕元变电站</t>
  </si>
  <si>
    <t>东莞市伊顿外国语学校3号岗</t>
  </si>
  <si>
    <t>无名路</t>
  </si>
  <si>
    <t>找不到路名，此路为裕元水库外分叉路</t>
  </si>
  <si>
    <t>唐贝街与唐贝四街空地</t>
  </si>
  <si>
    <t>唐贝街停车场</t>
  </si>
  <si>
    <t>黄江北岸二路停车场旁空地</t>
  </si>
  <si>
    <t>北岸联成工业区</t>
  </si>
  <si>
    <t>北岸社区党群服务中心</t>
  </si>
  <si>
    <t>道路面积包括停车位</t>
  </si>
  <si>
    <t>北岸社区广场</t>
  </si>
  <si>
    <t>北岸休闲体育场</t>
  </si>
  <si>
    <t>荔枝公园</t>
  </si>
  <si>
    <t>荔枝公园东侧道路</t>
  </si>
  <si>
    <t>裕元路</t>
  </si>
  <si>
    <t>裕园工业区内部路</t>
  </si>
  <si>
    <t>裕元三路</t>
  </si>
  <si>
    <t>裕元四路</t>
  </si>
  <si>
    <t>精成二路</t>
  </si>
  <si>
    <t>黄江北路交叉口往深圳方向至黄江江兴路交叉口。其中辅道面积5531.87㎡。</t>
  </si>
  <si>
    <t>公常路393号前面空地</t>
  </si>
  <si>
    <t>包括13条小巷</t>
  </si>
  <si>
    <t>公常路421号前面空地</t>
  </si>
  <si>
    <t>包括10条小巷</t>
  </si>
  <si>
    <t>西环路</t>
  </si>
  <si>
    <t>黄京坑百顺街10号</t>
  </si>
  <si>
    <t>包括工厂大门口</t>
  </si>
  <si>
    <t>早源路</t>
  </si>
  <si>
    <t>黄江北路</t>
  </si>
  <si>
    <t>黄江北三街</t>
  </si>
  <si>
    <t>黄江北二街</t>
  </si>
  <si>
    <t>大伟玩具厂后门</t>
  </si>
  <si>
    <t>黄江村二街</t>
  </si>
  <si>
    <t>包括8条1米巷和1条后巷</t>
  </si>
  <si>
    <t>黄江村一街</t>
  </si>
  <si>
    <t>包括10条1米巷和1条后巷</t>
  </si>
  <si>
    <t>黄江村路</t>
  </si>
  <si>
    <t>黄江江兴路</t>
  </si>
  <si>
    <t>道路面积加路两侧停车位</t>
  </si>
  <si>
    <t>江中一街</t>
  </si>
  <si>
    <t>包括17条1米巷和3条后巷</t>
  </si>
  <si>
    <t>江中二街</t>
  </si>
  <si>
    <t>包括18条1米巷和1条横巷</t>
  </si>
  <si>
    <t>江中三街</t>
  </si>
  <si>
    <t>包括14条1米巷和3条后巷</t>
  </si>
  <si>
    <t>江中五街</t>
  </si>
  <si>
    <t>江中六街</t>
  </si>
  <si>
    <t>江中七街</t>
  </si>
  <si>
    <t>包括16条1米巷和1条后巷</t>
  </si>
  <si>
    <t>江中八街</t>
  </si>
  <si>
    <t>包括15条1米巷和2条后巷</t>
  </si>
  <si>
    <t>江中九街</t>
  </si>
  <si>
    <t>包括10条1米巷和2条后巷</t>
  </si>
  <si>
    <t>江中十街</t>
  </si>
  <si>
    <t>包括6条1米巷和1条侧巷</t>
  </si>
  <si>
    <t>江中十一街</t>
  </si>
  <si>
    <t>包括3条1米巷1条后巷</t>
  </si>
  <si>
    <t>江中路</t>
  </si>
  <si>
    <t>道路面积加路中间停车位</t>
  </si>
  <si>
    <t>黄江江滨八街</t>
  </si>
  <si>
    <t>包括6条1米巷和1条后巷</t>
  </si>
  <si>
    <t>黄江江滨七街</t>
  </si>
  <si>
    <t>包括4条1米巷和1条后巷、1条侧巷</t>
  </si>
  <si>
    <t>黄江江滨六街</t>
  </si>
  <si>
    <t>包括2条1米巷和1条后巷</t>
  </si>
  <si>
    <t>黄江江滨五街</t>
  </si>
  <si>
    <t>包括11条1米巷和1条后巷</t>
  </si>
  <si>
    <t>黄江江滨三街</t>
  </si>
  <si>
    <t>黄江江滨二街</t>
  </si>
  <si>
    <t>黄江江滨一街</t>
  </si>
  <si>
    <t>包括4条1米巷和1条后巷</t>
  </si>
  <si>
    <t>黄京坑路</t>
  </si>
  <si>
    <t>水口围路</t>
  </si>
  <si>
    <t>发窝仔路</t>
  </si>
  <si>
    <t>锦绣香江花园东门</t>
  </si>
  <si>
    <t>锦绣香江花园西门</t>
  </si>
  <si>
    <t>碧桂园翡翠山二期5号门</t>
  </si>
  <si>
    <t>兴江路</t>
  </si>
  <si>
    <t>包括两条分叉无名路</t>
  </si>
  <si>
    <t>碧桂园翡翠山7号门</t>
  </si>
  <si>
    <t>道路面积加路边停车位</t>
  </si>
  <si>
    <t>湖山路</t>
  </si>
  <si>
    <t>黄江长窝路</t>
  </si>
  <si>
    <t>教练场</t>
  </si>
  <si>
    <t>黄江长窝路砂石路部分</t>
  </si>
  <si>
    <t>新增加</t>
  </si>
  <si>
    <t>黄江村委会广场</t>
  </si>
  <si>
    <t>喜庆堂广场</t>
  </si>
  <si>
    <t>面积加停车位</t>
  </si>
  <si>
    <t>黄江体育公园砂石路</t>
  </si>
  <si>
    <t>内部区域</t>
  </si>
  <si>
    <t>金地湖山大境-北门前面空地</t>
  </si>
  <si>
    <t>黄江体育公园</t>
  </si>
  <si>
    <t>小计面积（㎡）</t>
  </si>
  <si>
    <t>黄京坑清河路</t>
  </si>
  <si>
    <t>道路面积包括东吴科学园的两座桥,绿化面积包含河边绿道旁的绿化</t>
  </si>
  <si>
    <t>黄江镇林业工作站</t>
  </si>
  <si>
    <t>向上路</t>
  </si>
  <si>
    <t>新增</t>
  </si>
  <si>
    <t>黄京坑向上路78号路</t>
  </si>
  <si>
    <t>包括跨黄江镇林业工作站铁桥一座，水库机耕路</t>
  </si>
  <si>
    <t>黄京坑水库绿道</t>
  </si>
  <si>
    <t>镇管养项目</t>
  </si>
  <si>
    <t>清泉水库路</t>
  </si>
  <si>
    <t>黄京坑康富街</t>
  </si>
  <si>
    <t>黄京坑昌富街</t>
  </si>
  <si>
    <t>黄京坑百盛路</t>
  </si>
  <si>
    <t>百成一路</t>
  </si>
  <si>
    <t>百成二路</t>
  </si>
  <si>
    <t>包含百成一路2号旁连接百成一路3米宽道路</t>
  </si>
  <si>
    <t>黄京坑早源路55号道路</t>
  </si>
  <si>
    <t>黄京坑百顺街</t>
  </si>
  <si>
    <t>黄京坑百顺街33号</t>
  </si>
  <si>
    <t>黄京坑百顺街13号</t>
  </si>
  <si>
    <t>黄京坑早源路</t>
  </si>
  <si>
    <t>黄京坑百成二路56号</t>
  </si>
  <si>
    <t>黄京坑百兴街</t>
  </si>
  <si>
    <t>黄京坑街心公园</t>
  </si>
  <si>
    <t>黄京坑小公园</t>
  </si>
  <si>
    <t>黄京坑康富街西边巷道</t>
  </si>
  <si>
    <t>新增、平均宽度1.3米</t>
  </si>
  <si>
    <t>黄京坑康富街东边巷道</t>
  </si>
  <si>
    <t>新增、平均宽度3米</t>
  </si>
  <si>
    <t>黄京坑早源路北边巷</t>
  </si>
  <si>
    <t>新增、平均宽度2.6米</t>
  </si>
  <si>
    <t>黄京坑旧围巷1</t>
  </si>
  <si>
    <t>新增，原黄京坑旧围巷、平均宽度2.6米</t>
  </si>
  <si>
    <t>黄京坑旧围巷2</t>
  </si>
  <si>
    <t>新增，原黄京坑旧围巷、平均宽度2米</t>
  </si>
  <si>
    <t>黄京坑旧围巷3</t>
  </si>
  <si>
    <t>黄京坑旧围巷4</t>
  </si>
  <si>
    <t>黄京坑旧围巷5</t>
  </si>
  <si>
    <t>黄京坑百兴街停车场</t>
  </si>
  <si>
    <t>百成二路南边巷</t>
  </si>
  <si>
    <t>新增，包含北边5条1米横巷</t>
  </si>
  <si>
    <t>百成二路北边巷</t>
  </si>
  <si>
    <t>新增，包含北边2条1米横巷、南边4条1米横巷</t>
  </si>
  <si>
    <t>黄京坑路25号后面巷道</t>
  </si>
  <si>
    <t>新增,包含西南方向2条1米横巷</t>
  </si>
  <si>
    <t>黄京坑路27号道路</t>
  </si>
  <si>
    <t>黄京坑昌富街停车场</t>
  </si>
  <si>
    <t>百成二路巷道1</t>
  </si>
  <si>
    <t>黄京坑百盛路巷道1</t>
  </si>
  <si>
    <t>新增、平均宽度2米</t>
  </si>
  <si>
    <t>黄京坑昌富街与百盛路中间巷道</t>
  </si>
  <si>
    <t>黄京坑昌富街与喜庆堂广场中间巷道</t>
  </si>
  <si>
    <t>黄京坑社区党群服务中心</t>
  </si>
  <si>
    <t>社区内部区域</t>
  </si>
  <si>
    <t>黄京坑社区党群服务中心前公园</t>
  </si>
  <si>
    <t>国、省、县道；镇属绿化；辅路绿化7205.82㎡</t>
  </si>
  <si>
    <t>大冚人行天桥</t>
  </si>
  <si>
    <t>公常路528号</t>
  </si>
  <si>
    <t>公常路538号</t>
  </si>
  <si>
    <t>公常路777号105</t>
  </si>
  <si>
    <t>公常路799号</t>
  </si>
  <si>
    <t>公常路835号</t>
  </si>
  <si>
    <t>公常路839号101</t>
  </si>
  <si>
    <t>公常路568号道路</t>
  </si>
  <si>
    <t>公常路538号与536号之间横向道路</t>
  </si>
  <si>
    <t>常满路</t>
  </si>
  <si>
    <t>观塘路</t>
  </si>
  <si>
    <t>风湖路</t>
  </si>
  <si>
    <t>安康路</t>
  </si>
  <si>
    <t>安民路</t>
  </si>
  <si>
    <t>安商路</t>
  </si>
  <si>
    <t>大冚路</t>
  </si>
  <si>
    <t>包含26条1米宽的小巷</t>
  </si>
  <si>
    <t>汇龙路</t>
  </si>
  <si>
    <t>西龙路</t>
  </si>
  <si>
    <t>鹏泰百货广场（星光店）</t>
  </si>
  <si>
    <t>安民二街</t>
  </si>
  <si>
    <t>包含2条1.5米宽的后巷13条1米宽的小巷</t>
  </si>
  <si>
    <t>安民三街</t>
  </si>
  <si>
    <t>包含2条1.5米宽的后巷12条1米宽的小巷</t>
  </si>
  <si>
    <t>安民四街</t>
  </si>
  <si>
    <t>安民五街</t>
  </si>
  <si>
    <t>安民六街</t>
  </si>
  <si>
    <t>安民七街</t>
  </si>
  <si>
    <t>包含2条1.5米宽的后巷10条1米宽的小巷</t>
  </si>
  <si>
    <t>安民八街</t>
  </si>
  <si>
    <t>聚龙路</t>
  </si>
  <si>
    <t>大新一街</t>
  </si>
  <si>
    <t>包含2条2米宽的后巷15条1米宽的小巷</t>
  </si>
  <si>
    <t>大新二街</t>
  </si>
  <si>
    <t>包含2条2米宽的后巷22条1米宽的小巷</t>
  </si>
  <si>
    <t>大新三街</t>
  </si>
  <si>
    <t>包含1条2米宽的后巷13条1米宽的小巷</t>
  </si>
  <si>
    <t>礼堂街</t>
  </si>
  <si>
    <t>腾龙路</t>
  </si>
  <si>
    <t>南门口路</t>
  </si>
  <si>
    <t>富源路</t>
  </si>
  <si>
    <t>富通路</t>
  </si>
  <si>
    <t>富裕街</t>
  </si>
  <si>
    <t>包含13条1米宽的小巷</t>
  </si>
  <si>
    <t>富安街</t>
  </si>
  <si>
    <t>包含3条2米宽的后巷30条1米宽的小巷</t>
  </si>
  <si>
    <t>富康街</t>
  </si>
  <si>
    <t>包含3条2米宽的后巷25条1米宽的小巷</t>
  </si>
  <si>
    <t>富顺路</t>
  </si>
  <si>
    <t>富广路</t>
  </si>
  <si>
    <t>富骏路</t>
  </si>
  <si>
    <t>东龙路</t>
  </si>
  <si>
    <t>富顺路17号</t>
  </si>
  <si>
    <t>安怡街</t>
  </si>
  <si>
    <t>丰源路</t>
  </si>
  <si>
    <t>银茂店面</t>
  </si>
  <si>
    <t>丰怡路</t>
  </si>
  <si>
    <t>林坑路</t>
  </si>
  <si>
    <t>龙河路</t>
  </si>
  <si>
    <t>龙颈路</t>
  </si>
  <si>
    <t>旧围巷</t>
  </si>
  <si>
    <t>平均宽度2米</t>
  </si>
  <si>
    <t>深圳诺博医疗科技有限公司</t>
  </si>
  <si>
    <t>金骏路</t>
  </si>
  <si>
    <t>金骏路河边人行道</t>
  </si>
  <si>
    <t>坑条路</t>
  </si>
  <si>
    <t>大冚村林坑路停车场</t>
  </si>
  <si>
    <t>村委篮球场空地</t>
  </si>
  <si>
    <t>村委旁</t>
  </si>
  <si>
    <t>黄江东环路（镇保洁）</t>
  </si>
  <si>
    <t>黄江东环路（其他）</t>
  </si>
  <si>
    <t>匝道桥下，镇属绿化</t>
  </si>
  <si>
    <t>东环路匝道桥</t>
  </si>
  <si>
    <t>莞樟路（镇保洁）</t>
  </si>
  <si>
    <t>莞樟路（其他）</t>
  </si>
  <si>
    <t>国、省、县道；镇属绿化</t>
  </si>
  <si>
    <t>莞樟路123号</t>
  </si>
  <si>
    <t>包含4条1米宽的小巷</t>
  </si>
  <si>
    <t>莞樟路135号</t>
  </si>
  <si>
    <t>包含2条1米宽的小巷（2025.8.30找不到路名）</t>
  </si>
  <si>
    <t>莞樟路137号</t>
  </si>
  <si>
    <t>莞樟路155号</t>
  </si>
  <si>
    <t>包含2条5米宽的后巷15条1米宽的小巷</t>
  </si>
  <si>
    <t>莞樟路163号</t>
  </si>
  <si>
    <t>空地</t>
  </si>
  <si>
    <t>莞樟路278号空地</t>
  </si>
  <si>
    <t>莞樟路270号空地</t>
  </si>
  <si>
    <t>莞樟路248号前空地</t>
  </si>
  <si>
    <t>莞樟路232号前空地</t>
  </si>
  <si>
    <t>莞樟路210号前空地</t>
  </si>
  <si>
    <t>莞樟路170号空地</t>
  </si>
  <si>
    <t>莞樟路178号空地</t>
  </si>
  <si>
    <t>莞樟路184号空地</t>
  </si>
  <si>
    <t>莞樟路192号空地</t>
  </si>
  <si>
    <t>社贝村人行天桥</t>
  </si>
  <si>
    <t>田美村人行天桥</t>
  </si>
  <si>
    <t>田美加油站</t>
  </si>
  <si>
    <t>康湖路路口，只计算加油站路口人行道部分</t>
  </si>
  <si>
    <t>黄江大道（镇保洁）</t>
  </si>
  <si>
    <t>无辅道，不含S529主干道</t>
  </si>
  <si>
    <t>黄江大道（其他）</t>
  </si>
  <si>
    <t>黄江大道197号</t>
  </si>
  <si>
    <t>包含1条3米宽的后巷18条1米宽的小巷</t>
  </si>
  <si>
    <t>黄江大道127号</t>
  </si>
  <si>
    <t>10条1米宽的小巷组成</t>
  </si>
  <si>
    <t>黄江大道226号空地</t>
  </si>
  <si>
    <t>包含2条3米宽的后巷21条1米宽的小巷</t>
  </si>
  <si>
    <t>黄江大道186号后巷</t>
  </si>
  <si>
    <t>包含8条小巷1条后巷</t>
  </si>
  <si>
    <t>黄江大道83号后巷</t>
  </si>
  <si>
    <t>包含1条3米宽的后巷13条1米宽的小巷</t>
  </si>
  <si>
    <t>黄江大道219号后面小巷</t>
  </si>
  <si>
    <t>包含1条6米宽的后巷10条1米宽的小巷</t>
  </si>
  <si>
    <t>黄江大道249号后面小巷</t>
  </si>
  <si>
    <t>江烘街7号巷</t>
  </si>
  <si>
    <t>江烘街</t>
  </si>
  <si>
    <t>江烘街三巷</t>
  </si>
  <si>
    <t>包含2条2米宽的后巷、5条小巷</t>
  </si>
  <si>
    <t>江烘街二巷</t>
  </si>
  <si>
    <t>包含1条2米宽的后巷6条1米宽的小巷</t>
  </si>
  <si>
    <t>江烘街一巷</t>
  </si>
  <si>
    <t>包含4条3米宽的后巷11条1米宽的小巷</t>
  </si>
  <si>
    <t>社贝康湖路（人行道）</t>
  </si>
  <si>
    <t>盛业路（镇保洁）</t>
  </si>
  <si>
    <t>盛业路（其他）</t>
  </si>
  <si>
    <t>盛业路6号巷</t>
  </si>
  <si>
    <t>板湖东街</t>
  </si>
  <si>
    <t>福利二街</t>
  </si>
  <si>
    <t>包含5条1米宽的小巷</t>
  </si>
  <si>
    <t>福利一街</t>
  </si>
  <si>
    <t>包含1条3米宽的后巷</t>
  </si>
  <si>
    <t>田美综合市场</t>
  </si>
  <si>
    <t>福利街</t>
  </si>
  <si>
    <t>包含1条小巷</t>
  </si>
  <si>
    <t>田美福华街</t>
  </si>
  <si>
    <t>湖乐街</t>
  </si>
  <si>
    <t>田美榕树巷</t>
  </si>
  <si>
    <t>福利大街</t>
  </si>
  <si>
    <t>包含其分支小巷</t>
  </si>
  <si>
    <t>宝业路</t>
  </si>
  <si>
    <t>宝兴路</t>
  </si>
  <si>
    <t>宝兴路六巷</t>
  </si>
  <si>
    <t>原宝兴路</t>
  </si>
  <si>
    <t>宝兴路七巷</t>
  </si>
  <si>
    <t>宝兴路五巷</t>
  </si>
  <si>
    <t>宝兴路一巷</t>
  </si>
  <si>
    <t>东门路</t>
  </si>
  <si>
    <t>东门路二巷</t>
  </si>
  <si>
    <t>原东门路</t>
  </si>
  <si>
    <t>东门路三巷</t>
  </si>
  <si>
    <t>东门路一巷</t>
  </si>
  <si>
    <t>拥军一路3号巷</t>
  </si>
  <si>
    <t>宏昇厂路口</t>
  </si>
  <si>
    <t>宏昇金属材料有限公司，拥军一路</t>
  </si>
  <si>
    <t>黄江拥军一路12号巷</t>
  </si>
  <si>
    <t>黄江拥军一路山路</t>
  </si>
  <si>
    <t>黄江拥军一路</t>
  </si>
  <si>
    <t>黄江拥军一路5号空地</t>
  </si>
  <si>
    <t>加油站前面人行道</t>
  </si>
  <si>
    <t>包含江烘街8号铺面前</t>
  </si>
  <si>
    <t>田美向南八街8号后面小巷</t>
  </si>
  <si>
    <t>龙芯三街</t>
  </si>
  <si>
    <t>田美向南八街（镇保洁）</t>
  </si>
  <si>
    <t>田美向南八街（其他）</t>
  </si>
  <si>
    <t>国、省、县道</t>
  </si>
  <si>
    <t>田美向南七街</t>
  </si>
  <si>
    <t>田美向南六街</t>
  </si>
  <si>
    <t>龙芯一街</t>
  </si>
  <si>
    <t>包含1条3米宽的后巷4条1米宽的小巷</t>
  </si>
  <si>
    <t>龙芯二街</t>
  </si>
  <si>
    <t>包含1条3米宽的后巷11条1米宽的小巷</t>
  </si>
  <si>
    <t>田美向南七街三巷</t>
  </si>
  <si>
    <t>包含10条小巷</t>
  </si>
  <si>
    <t>龙芯巷</t>
  </si>
  <si>
    <t>包含3条3米宽的后巷14条1米宽的小巷</t>
  </si>
  <si>
    <t>田美向南七街二巷</t>
  </si>
  <si>
    <t>田美向南七街一巷</t>
  </si>
  <si>
    <t>包含1条3米宽的后巷17条1米宽的小巷</t>
  </si>
  <si>
    <t>田美向南六街一巷</t>
  </si>
  <si>
    <t>包含11条小巷</t>
  </si>
  <si>
    <t>田美向南六街二巷</t>
  </si>
  <si>
    <t>包含2条小巷</t>
  </si>
  <si>
    <t>田美向南五街二巷</t>
  </si>
  <si>
    <t>田美向南五街一巷</t>
  </si>
  <si>
    <t>包含2条3米宽的后巷11条1米宽的小巷</t>
  </si>
  <si>
    <t>田美向南五街</t>
  </si>
  <si>
    <t>田美向南六街三巷</t>
  </si>
  <si>
    <t>包含2条3米宽的后巷9条1米宽的小巷</t>
  </si>
  <si>
    <t>田美向南六街四巷</t>
  </si>
  <si>
    <t>包含2条3米宽的后巷42条1米宽的小巷</t>
  </si>
  <si>
    <t>田美向南三街</t>
  </si>
  <si>
    <t>包含1条3米宽的后巷24条1米宽的小巷</t>
  </si>
  <si>
    <t>田美向南四街</t>
  </si>
  <si>
    <t>南二路八巷</t>
  </si>
  <si>
    <t>包含1条3米宽的后巷8条1米宽的小巷</t>
  </si>
  <si>
    <t>南二路七巷</t>
  </si>
  <si>
    <t>包含2条3米宽的后巷8条1米宽的小巷</t>
  </si>
  <si>
    <t>南二路六巷</t>
  </si>
  <si>
    <t>包含9条1米宽的小巷</t>
  </si>
  <si>
    <t>南二路五巷</t>
  </si>
  <si>
    <t>南二路四巷</t>
  </si>
  <si>
    <t>包含6条小巷</t>
  </si>
  <si>
    <t>南二路三巷</t>
  </si>
  <si>
    <t>包含5条小巷</t>
  </si>
  <si>
    <t>南二路二巷</t>
  </si>
  <si>
    <t>南二路一巷</t>
  </si>
  <si>
    <t>南二路八巷5号101前空地</t>
  </si>
  <si>
    <t>田美向南二街</t>
  </si>
  <si>
    <t>宝龙路</t>
  </si>
  <si>
    <t>金钱岭二街</t>
  </si>
  <si>
    <t>鹏泰购物广场门口空地</t>
  </si>
  <si>
    <t>长盛街16号前面小路</t>
  </si>
  <si>
    <t>东环路41号道路</t>
  </si>
  <si>
    <t>包含1条3米宽的后巷7条1米宽的小巷</t>
  </si>
  <si>
    <t>宝龙一街</t>
  </si>
  <si>
    <t>包含1条3米宽的后巷9条1米宽的小巷</t>
  </si>
  <si>
    <t>宝龙二街</t>
  </si>
  <si>
    <t>包含1条3米宽的后巷15条1米宽的小巷</t>
  </si>
  <si>
    <t>宝龙三街</t>
  </si>
  <si>
    <t>包含1条3米宽的后巷20条1米宽的小巷</t>
  </si>
  <si>
    <t>宝龙四街</t>
  </si>
  <si>
    <t>牧马科技前面道路</t>
  </si>
  <si>
    <t>田美向南一街五巷</t>
  </si>
  <si>
    <t>田美向南一街四巷</t>
  </si>
  <si>
    <t>田美向南一街三巷</t>
  </si>
  <si>
    <t>包含3条1米宽的小巷</t>
  </si>
  <si>
    <t>田美向南一街二巷</t>
  </si>
  <si>
    <t>包含6条1米宽的小巷</t>
  </si>
  <si>
    <t>田美向南一街一巷</t>
  </si>
  <si>
    <t>田美向南一街</t>
  </si>
  <si>
    <t>长盛街</t>
  </si>
  <si>
    <t>东环路育英小学段（镇保洁）</t>
  </si>
  <si>
    <t>东环路育英小学段（其他）</t>
  </si>
  <si>
    <t>芙蓉路（拥军一路至樟木头林场闸口路段）</t>
  </si>
  <si>
    <t>黄江大道口至芙蓉寺（含黄山宝山洪记气站623米）</t>
  </si>
  <si>
    <t>芙蓉路（樟木头林场闸口至芙蓉寺路段）</t>
  </si>
  <si>
    <t>第一小学背后</t>
  </si>
  <si>
    <t>鱼塘栈道</t>
  </si>
  <si>
    <t>社贝明珠一路（镇保洁）</t>
  </si>
  <si>
    <t>社贝明珠一路（其他）</t>
  </si>
  <si>
    <t>社贝明珠二路</t>
  </si>
  <si>
    <t>包含3条小巷</t>
  </si>
  <si>
    <t>明珠二路16号</t>
  </si>
  <si>
    <t>聚富路27号118</t>
  </si>
  <si>
    <t>公园一路</t>
  </si>
  <si>
    <t>盛业路35号</t>
  </si>
  <si>
    <t>肯德基</t>
  </si>
  <si>
    <t>盛业路25号</t>
  </si>
  <si>
    <t>盛业路43号</t>
  </si>
  <si>
    <t>社贝三路</t>
  </si>
  <si>
    <t>社贝二路</t>
  </si>
  <si>
    <t>包含6条1米小巷</t>
  </si>
  <si>
    <t>社贝二路1号</t>
  </si>
  <si>
    <t>社贝二路24号后巷</t>
  </si>
  <si>
    <t>社贝康湖路（原名康湖大道）</t>
  </si>
  <si>
    <t>康湖护老院路</t>
  </si>
  <si>
    <t>包含停车空地及分叉小路</t>
  </si>
  <si>
    <t>康阳一街</t>
  </si>
  <si>
    <t>包含5条5米后巷8条1米小巷</t>
  </si>
  <si>
    <t>康阳二街</t>
  </si>
  <si>
    <t>包含15条小巷</t>
  </si>
  <si>
    <t>先丰塑胶厂门口</t>
  </si>
  <si>
    <t>社贝爱华二街</t>
  </si>
  <si>
    <t>包含1条1.5后巷28条1米小巷</t>
  </si>
  <si>
    <t>社贝爱华一街</t>
  </si>
  <si>
    <t>包含1条1.5后巷27条1米小巷</t>
  </si>
  <si>
    <t>社贝文昌街</t>
  </si>
  <si>
    <t>包含1条1.5后巷46条1米小巷</t>
  </si>
  <si>
    <t>下横街</t>
  </si>
  <si>
    <t>上横街</t>
  </si>
  <si>
    <t>爱华二街1号101</t>
  </si>
  <si>
    <t>社贝路</t>
  </si>
  <si>
    <t>社贝路106号</t>
  </si>
  <si>
    <t>社贝路34号</t>
  </si>
  <si>
    <t>包含1个进厂路口和4条小巷</t>
  </si>
  <si>
    <t>社贝路8号</t>
  </si>
  <si>
    <t>包含5条1米小巷</t>
  </si>
  <si>
    <t>社贝路20号</t>
  </si>
  <si>
    <t>包含1条3米后巷13条1米小巷</t>
  </si>
  <si>
    <t>社贝路25号之一</t>
  </si>
  <si>
    <t>社贝路44号</t>
  </si>
  <si>
    <t>包含19条1米小巷</t>
  </si>
  <si>
    <t>社贝路55号</t>
  </si>
  <si>
    <t>6条1米小巷组成</t>
  </si>
  <si>
    <t>社贝路56号</t>
  </si>
  <si>
    <t>7条1米小巷组成</t>
  </si>
  <si>
    <t>社贝路70号后巷</t>
  </si>
  <si>
    <t>1条3米后巷11条1米小巷组成</t>
  </si>
  <si>
    <t>社贝路74号</t>
  </si>
  <si>
    <t>1条3米后巷7条1米小巷组成</t>
  </si>
  <si>
    <t>社贝路87号</t>
  </si>
  <si>
    <t>1条3米后巷13条1米小巷组成</t>
  </si>
  <si>
    <t>社贝一街</t>
  </si>
  <si>
    <t>包含3条1米小巷</t>
  </si>
  <si>
    <t>社贝一街后巷</t>
  </si>
  <si>
    <t>包含1条后巷17条1米小巷</t>
  </si>
  <si>
    <t>社贝二街</t>
  </si>
  <si>
    <t>社贝二街后巷</t>
  </si>
  <si>
    <t>社贝三街</t>
  </si>
  <si>
    <t>社贝三街后巷</t>
  </si>
  <si>
    <t>社贝四街</t>
  </si>
  <si>
    <t>社贝五街</t>
  </si>
  <si>
    <t>社贝五街后巷</t>
  </si>
  <si>
    <t>社贝综合市场</t>
  </si>
  <si>
    <t>社贝六街</t>
  </si>
  <si>
    <t>社贝六街后巷</t>
  </si>
  <si>
    <t>包含1条后巷16条1米小巷</t>
  </si>
  <si>
    <t>社贝七街</t>
  </si>
  <si>
    <t>社贝七街后巷</t>
  </si>
  <si>
    <t>包含1条后巷14条1米小巷</t>
  </si>
  <si>
    <t>长宁街</t>
  </si>
  <si>
    <t>韦乐街</t>
  </si>
  <si>
    <t>包含1条支路</t>
  </si>
  <si>
    <t>社贝江龙街</t>
  </si>
  <si>
    <t>社贝康湖北路</t>
  </si>
  <si>
    <t>社贝喜庆堂</t>
  </si>
  <si>
    <t>社区内部</t>
  </si>
  <si>
    <t>社平街140号空地</t>
  </si>
  <si>
    <t>社平街3-4</t>
  </si>
  <si>
    <t>社贝村村委路</t>
  </si>
  <si>
    <t>社贝永泰二街</t>
  </si>
  <si>
    <t>社贝永泰一街</t>
  </si>
  <si>
    <t>社平街</t>
  </si>
  <si>
    <t>社平街一巷</t>
  </si>
  <si>
    <t>社平街二巷</t>
  </si>
  <si>
    <t>包含4条1米小巷</t>
  </si>
  <si>
    <t>社平街三巷</t>
  </si>
  <si>
    <t>社平街四巷</t>
  </si>
  <si>
    <t>社平街五巷</t>
  </si>
  <si>
    <t>社平街停车场砂石路</t>
  </si>
  <si>
    <t>原岑元街</t>
  </si>
  <si>
    <t>社平街79号旁小巷</t>
  </si>
  <si>
    <t>社平街77号旁小巷</t>
  </si>
  <si>
    <t>社平街65号</t>
  </si>
  <si>
    <t>社平街58号旁小巷</t>
  </si>
  <si>
    <t>社平街82号旁小巷</t>
  </si>
  <si>
    <t>原社贝路</t>
  </si>
  <si>
    <t>岑元街</t>
  </si>
  <si>
    <t>岑元街一巷</t>
  </si>
  <si>
    <t>岑元街二巷</t>
  </si>
  <si>
    <t>岑元街三巷</t>
  </si>
  <si>
    <t>岑元街四巷</t>
  </si>
  <si>
    <t>岭园街</t>
  </si>
  <si>
    <t>社贝上坑街</t>
  </si>
  <si>
    <t>桥边四街</t>
  </si>
  <si>
    <t>包含1条横巷11条小巷</t>
  </si>
  <si>
    <t>社贝桥边三街</t>
  </si>
  <si>
    <t>社贝桥边二街</t>
  </si>
  <si>
    <t>社贝桥边一街</t>
  </si>
  <si>
    <t>桥边一街旁沙石路</t>
  </si>
  <si>
    <t>树弄街</t>
  </si>
  <si>
    <t>文昌街36号旁边小巷</t>
  </si>
  <si>
    <t>原文昌街，包含3条小巷</t>
  </si>
  <si>
    <t>刁朗路（镇保洁）</t>
  </si>
  <si>
    <t>刁朗路（其他）</t>
  </si>
  <si>
    <t>刁朗路13号道路</t>
  </si>
  <si>
    <t>刁朗路3号道路</t>
  </si>
  <si>
    <t>刁朗路16号道路</t>
  </si>
  <si>
    <t>包含6条1米宽的小巷、1条3米宽巷</t>
  </si>
  <si>
    <t>刁朗路66号109道路</t>
  </si>
  <si>
    <t>飞鹅街</t>
  </si>
  <si>
    <t>鹅岭巷</t>
  </si>
  <si>
    <t>包含鹅岭巷1、2、3、4</t>
  </si>
  <si>
    <t>刁朗旧围</t>
  </si>
  <si>
    <t>包含南面2条横巷2条纵巷1</t>
  </si>
  <si>
    <t>向东巷</t>
  </si>
  <si>
    <t>泓富二路</t>
  </si>
  <si>
    <t>泓富二路6号道路</t>
  </si>
  <si>
    <t>泓富二路北面道路1</t>
  </si>
  <si>
    <t>（正记家居有限公司东北方向道路）接泓富二路</t>
  </si>
  <si>
    <t>泓富二路北面道路2</t>
  </si>
  <si>
    <t>泓富二路北面道路3</t>
  </si>
  <si>
    <t>金朗五街</t>
  </si>
  <si>
    <t>洪圣路</t>
  </si>
  <si>
    <t>洪圣路35号道路</t>
  </si>
  <si>
    <t>包含东面2条1米宽的小巷</t>
  </si>
  <si>
    <t>洪圣路30道路</t>
  </si>
  <si>
    <t>包含东北面4条1米宽的小巷</t>
  </si>
  <si>
    <t>洪圣路25道路</t>
  </si>
  <si>
    <t>洪圣一巷</t>
  </si>
  <si>
    <t>包含11条1米宽的小巷</t>
  </si>
  <si>
    <t>洪圣二巷</t>
  </si>
  <si>
    <t>洪圣三巷</t>
  </si>
  <si>
    <t>洪圣四巷</t>
  </si>
  <si>
    <t>包含1条3米宽的后巷3条1米宽的小巷</t>
  </si>
  <si>
    <t>洪圣一街</t>
  </si>
  <si>
    <t>洪圣二街</t>
  </si>
  <si>
    <t>民富一巷</t>
  </si>
  <si>
    <t>包含7条1米宽的小巷</t>
  </si>
  <si>
    <t>民富二巷</t>
  </si>
  <si>
    <t>民富三巷</t>
  </si>
  <si>
    <t>包含2条1米宽的小巷</t>
  </si>
  <si>
    <t>民富四巷</t>
  </si>
  <si>
    <t>民富五巷</t>
  </si>
  <si>
    <t>民富六巷</t>
  </si>
  <si>
    <t>民富七巷</t>
  </si>
  <si>
    <t>民富八巷</t>
  </si>
  <si>
    <t>康盛巷</t>
  </si>
  <si>
    <t>朗丰步行街</t>
  </si>
  <si>
    <t>新围一巷</t>
  </si>
  <si>
    <t>包含24条1米宽的小巷</t>
  </si>
  <si>
    <t>新围二巷</t>
  </si>
  <si>
    <t>包含10条1米宽的小巷</t>
  </si>
  <si>
    <t>新围三巷</t>
  </si>
  <si>
    <t>包含2条5米，28条1米宽的小巷</t>
  </si>
  <si>
    <t>新安一巷</t>
  </si>
  <si>
    <t>新安二巷</t>
  </si>
  <si>
    <t>新安三巷</t>
  </si>
  <si>
    <t>新安四巷</t>
  </si>
  <si>
    <t>新安巷</t>
  </si>
  <si>
    <t>包含8条1米宽的小巷</t>
  </si>
  <si>
    <t>新康巷</t>
  </si>
  <si>
    <t>包含12条1米宽的小巷</t>
  </si>
  <si>
    <t>常富巷</t>
  </si>
  <si>
    <t>包含21条1米宽的小巷</t>
  </si>
  <si>
    <t>常旺巷</t>
  </si>
  <si>
    <t>包含1条1米，28条1米宽的小巷</t>
  </si>
  <si>
    <t>乡政街</t>
  </si>
  <si>
    <t>乡政街119号道路</t>
  </si>
  <si>
    <t>泓富路11号道路</t>
  </si>
  <si>
    <t>常富路</t>
  </si>
  <si>
    <t>常富路9号道路</t>
  </si>
  <si>
    <t>嵩雷路</t>
  </si>
  <si>
    <t>东富路</t>
  </si>
  <si>
    <t>泓富二巷</t>
  </si>
  <si>
    <t>包含西面1条1米宽的小巷</t>
  </si>
  <si>
    <t>泓富一巷</t>
  </si>
  <si>
    <t>包含东面6条1米宽的小巷</t>
  </si>
  <si>
    <t>聚佳豪购物广场</t>
  </si>
  <si>
    <t>金朗步行街</t>
  </si>
  <si>
    <t>金朗六街</t>
  </si>
  <si>
    <t>金朗四街</t>
  </si>
  <si>
    <t>金朗三街</t>
  </si>
  <si>
    <t>金朗二街</t>
  </si>
  <si>
    <t>金朗一街</t>
  </si>
  <si>
    <t>泓富路</t>
  </si>
  <si>
    <t>泓富一街</t>
  </si>
  <si>
    <t>泓富二街</t>
  </si>
  <si>
    <t>泓富三街</t>
  </si>
  <si>
    <t>泓富三路</t>
  </si>
  <si>
    <t>刁朗铁路沿线路</t>
  </si>
  <si>
    <t>接泓富三路</t>
  </si>
  <si>
    <t>刁朗铁路公园绿化（其他）</t>
  </si>
  <si>
    <t>铁路公园南面道路1</t>
  </si>
  <si>
    <t>（铁路公园南面道路）接泓富三路</t>
  </si>
  <si>
    <t>刁朗村新二街</t>
  </si>
  <si>
    <t>刁朗向东巷1巷</t>
  </si>
  <si>
    <t>金朗三街1巷</t>
  </si>
  <si>
    <t>（瀛彩印刷厂东面）</t>
  </si>
  <si>
    <t>金朗一街一巷</t>
  </si>
  <si>
    <t>（时代印刷厂东面）</t>
  </si>
  <si>
    <t>泓富一巷背后巷</t>
  </si>
  <si>
    <t>东富路7条巷道</t>
  </si>
  <si>
    <t>（华强制品厂东北方向）</t>
  </si>
  <si>
    <t>常富路西南方巷道</t>
  </si>
  <si>
    <t>原常富路（包含5条一米宽巷道）</t>
  </si>
  <si>
    <t>益通机械厂巷</t>
  </si>
  <si>
    <t>（包含5条一米宽巷道）</t>
  </si>
  <si>
    <t>康湖北路</t>
  </si>
  <si>
    <t>明珠三路</t>
  </si>
  <si>
    <t>祺顺绣花厂路</t>
  </si>
  <si>
    <t>刁朗向东巷广场</t>
  </si>
  <si>
    <t>（强达皮具厂对面）</t>
  </si>
  <si>
    <t>公常公路（其他）</t>
  </si>
  <si>
    <t>国、省、县道；镇属绿化；辅路绿化2047.55㎡</t>
  </si>
  <si>
    <t>公常公路（镇保洁）</t>
  </si>
  <si>
    <t>公常路199号停车场</t>
  </si>
  <si>
    <t>元岗三街旁</t>
  </si>
  <si>
    <t>公常路524号</t>
  </si>
  <si>
    <t>公常路751号</t>
  </si>
  <si>
    <t>公常路761号</t>
  </si>
  <si>
    <t>公常路769号</t>
  </si>
  <si>
    <t>元岗二街</t>
  </si>
  <si>
    <t>元岗二街1号旁元岗二街接元岗三街道路</t>
  </si>
  <si>
    <t>元岗三街</t>
  </si>
  <si>
    <t>元岗三街6号110</t>
  </si>
  <si>
    <t>华业路</t>
  </si>
  <si>
    <t>华业路16号</t>
  </si>
  <si>
    <t>华业路18号</t>
  </si>
  <si>
    <t>花厅街</t>
  </si>
  <si>
    <t>民安新街</t>
  </si>
  <si>
    <t>包含1条3米宽的后巷26条一米宽的小巷</t>
  </si>
  <si>
    <t>民安街</t>
  </si>
  <si>
    <t>民安街一巷</t>
  </si>
  <si>
    <t>民安街二巷</t>
  </si>
  <si>
    <t>民安旧街</t>
  </si>
  <si>
    <t>民安旧街一巷</t>
  </si>
  <si>
    <t>民安旧街南一巷</t>
  </si>
  <si>
    <t>平均宽度1.5米</t>
  </si>
  <si>
    <t>民安街社会停车场</t>
  </si>
  <si>
    <t>旧村村广场（村委广场）</t>
  </si>
  <si>
    <t>村委内部停车场</t>
  </si>
  <si>
    <t>村委内部区域</t>
  </si>
  <si>
    <t>星光路河边人行道</t>
  </si>
  <si>
    <t>星光路</t>
  </si>
  <si>
    <t>辰邦街</t>
  </si>
  <si>
    <t>星朗路66号</t>
  </si>
  <si>
    <t>星朗路62号101</t>
  </si>
  <si>
    <t>平均宽度3米</t>
  </si>
  <si>
    <t>星朗路1号</t>
  </si>
  <si>
    <t>星朗路6号路</t>
  </si>
  <si>
    <t>星朗路20号</t>
  </si>
  <si>
    <t>星朗路</t>
  </si>
  <si>
    <t>闽泰路</t>
  </si>
  <si>
    <t>虹牛路</t>
  </si>
  <si>
    <t>马庙街</t>
  </si>
  <si>
    <t>振鹏街</t>
  </si>
  <si>
    <t>东升街</t>
  </si>
  <si>
    <t>旧村小公园</t>
  </si>
  <si>
    <t>观塘路1号道路</t>
  </si>
  <si>
    <t>原名闽泰科技园</t>
  </si>
  <si>
    <t>元岗三街2号前道路</t>
  </si>
  <si>
    <t>花厅巷</t>
  </si>
  <si>
    <t>清龙路（其他）</t>
  </si>
  <si>
    <t>清龙路（镇保洁）</t>
  </si>
  <si>
    <t>公常路553号105</t>
  </si>
  <si>
    <t>公常路555号</t>
  </si>
  <si>
    <t>公常路557号</t>
  </si>
  <si>
    <t>公常路563号巷</t>
  </si>
  <si>
    <t>公常路573号</t>
  </si>
  <si>
    <t>公常路597号</t>
  </si>
  <si>
    <t>公常路599号</t>
  </si>
  <si>
    <t>公常路601号</t>
  </si>
  <si>
    <t>公常路494号106</t>
  </si>
  <si>
    <t>公常路488号</t>
  </si>
  <si>
    <t>公常路484号101</t>
  </si>
  <si>
    <t>公常路480号</t>
  </si>
  <si>
    <t>公常路400号</t>
  </si>
  <si>
    <t>公常路428号</t>
  </si>
  <si>
    <t>公常路432号</t>
  </si>
  <si>
    <t>公常路436号</t>
  </si>
  <si>
    <t>公常路446号</t>
  </si>
  <si>
    <t>公常路486号</t>
  </si>
  <si>
    <t>壹峰境小区前人行道</t>
  </si>
  <si>
    <t>河边小路</t>
  </si>
  <si>
    <t>蔡美二路</t>
  </si>
  <si>
    <t>蔡美一路</t>
  </si>
  <si>
    <t>众亿包装材料有限公司</t>
  </si>
  <si>
    <t>广龙路</t>
  </si>
  <si>
    <t>龙见田加油站</t>
  </si>
  <si>
    <t>茨地三路</t>
  </si>
  <si>
    <t>茨地二路</t>
  </si>
  <si>
    <t>茨地一路</t>
  </si>
  <si>
    <t>茨地五路11号101</t>
  </si>
  <si>
    <t>茨地五路22号101</t>
  </si>
  <si>
    <t>农村商业银行</t>
  </si>
  <si>
    <t>茨地五路</t>
  </si>
  <si>
    <t>茨地五路4号</t>
  </si>
  <si>
    <t>龙见田岗一巷</t>
  </si>
  <si>
    <t>龙见田岗二巷</t>
  </si>
  <si>
    <t>龙见田岗三巷</t>
  </si>
  <si>
    <t>龙见田岗四巷</t>
  </si>
  <si>
    <t>龙见田岗五巷</t>
  </si>
  <si>
    <t>龙见田岗六巷</t>
  </si>
  <si>
    <t>龙见田岗七巷</t>
  </si>
  <si>
    <t>龙见田岗八巷</t>
  </si>
  <si>
    <t>宝山燃气</t>
  </si>
  <si>
    <t>龙见田屯岭一巷</t>
  </si>
  <si>
    <t>包含4条1米宽的小巷，2条2米宽小巷，3条3.5米小巷</t>
  </si>
  <si>
    <t>龙见田屯岭二巷</t>
  </si>
  <si>
    <t>龙见田屯岭三巷</t>
  </si>
  <si>
    <t>龙见田三街2号</t>
  </si>
  <si>
    <t>龙见田西门巷</t>
  </si>
  <si>
    <t>包含9条1米宽的小巷，2条3米宽的小巷</t>
  </si>
  <si>
    <t>龙见田西门一巷</t>
  </si>
  <si>
    <t>包含6条1米宽的小巷，3条3米宽的小巷,2条2米宽小巷</t>
  </si>
  <si>
    <t>龙见田西门三巷</t>
  </si>
  <si>
    <t>包含5条1米宽的小巷，2条3米宽的小巷，1条5米宽的小巷，</t>
  </si>
  <si>
    <t>龙见田新围一巷</t>
  </si>
  <si>
    <t>龙见田新围二巷</t>
  </si>
  <si>
    <t>龙见田新围三巷</t>
  </si>
  <si>
    <t>龙见田环村路</t>
  </si>
  <si>
    <t>包含3条1米宽的小巷，1条2.7米宽小巷，1条5米宽叉路</t>
  </si>
  <si>
    <t>龙见田旧围巷</t>
  </si>
  <si>
    <t>包含23条1米宽的小巷</t>
  </si>
  <si>
    <t>龙见田幼儿园门口</t>
  </si>
  <si>
    <t>龙见田市场</t>
  </si>
  <si>
    <t>龙见田市场停车场</t>
  </si>
  <si>
    <t>龙见田一街</t>
  </si>
  <si>
    <t>包含2条3米宽的后巷13条1米宽的小巷</t>
  </si>
  <si>
    <t>龙见田二街</t>
  </si>
  <si>
    <t>包含2条3米宽的后巷10条1米宽的小巷</t>
  </si>
  <si>
    <t>龙见田龙顺路</t>
  </si>
  <si>
    <t>龙见田龙顺路一巷</t>
  </si>
  <si>
    <t>龙见田龙顺路二巷</t>
  </si>
  <si>
    <t>包含1条1米宽的小巷</t>
  </si>
  <si>
    <t>龙见田龙顺路三巷</t>
  </si>
  <si>
    <t>龙见田龙顺路四巷</t>
  </si>
  <si>
    <t>龙见田龙顺路五巷</t>
  </si>
  <si>
    <t>龙见田龙顺路六巷</t>
  </si>
  <si>
    <t>龙见田龙顺路七巷</t>
  </si>
  <si>
    <t>龙见田龙顺路八巷</t>
  </si>
  <si>
    <t>龙见田龙顺路九巷</t>
  </si>
  <si>
    <t>龙见田龙顺路十巷</t>
  </si>
  <si>
    <t>龙见田龙顺路十一巷</t>
  </si>
  <si>
    <t>龙见田龙顺路十二巷</t>
  </si>
  <si>
    <t>龙见田龙顺路十三巷</t>
  </si>
  <si>
    <t>龙见田龙顺路十四巷</t>
  </si>
  <si>
    <t>龙见田龙头路</t>
  </si>
  <si>
    <t>龙头路65号101</t>
  </si>
  <si>
    <t>龙头路61号101</t>
  </si>
  <si>
    <t>龙头路6号</t>
  </si>
  <si>
    <t>龙头路11号</t>
  </si>
  <si>
    <t>龙头路11号后面停车场</t>
  </si>
  <si>
    <t>龙头路33号</t>
  </si>
  <si>
    <t>包含篮球场</t>
  </si>
  <si>
    <t>龙见田三街</t>
  </si>
  <si>
    <t>河边人行道</t>
  </si>
  <si>
    <t>富强街1号</t>
  </si>
  <si>
    <t>龙见田富强街</t>
  </si>
  <si>
    <t>龙见田马山路</t>
  </si>
  <si>
    <t>马山路20号</t>
  </si>
  <si>
    <t>马山路1号102</t>
  </si>
  <si>
    <t>马山路旁边停车场</t>
  </si>
  <si>
    <t>马山街7号</t>
  </si>
  <si>
    <t>接马山路与富强街</t>
  </si>
  <si>
    <t>鸿强木业门口</t>
  </si>
  <si>
    <t>原富缘农庄门口</t>
  </si>
  <si>
    <t>马山路对面</t>
  </si>
  <si>
    <t>环村路与机耕巷之间泥路</t>
  </si>
  <si>
    <t>龙见田村委旁空地</t>
  </si>
  <si>
    <t>环村路新围一巷旁边空地</t>
  </si>
  <si>
    <t>黄牛埔公园门口旁边小路</t>
  </si>
  <si>
    <t>龙见田机耕巷</t>
  </si>
  <si>
    <t>马山公园步行径</t>
  </si>
  <si>
    <t>无名路2</t>
  </si>
  <si>
    <t>围蔽内部道路</t>
  </si>
  <si>
    <t>无名路3</t>
  </si>
  <si>
    <t>盘山山路</t>
  </si>
  <si>
    <t>无名路4</t>
  </si>
  <si>
    <t>莞樟路67号</t>
  </si>
  <si>
    <t>莞樟路140号</t>
  </si>
  <si>
    <t>莞樟路134号</t>
  </si>
  <si>
    <t>包含南面1条1米宽的小巷</t>
  </si>
  <si>
    <t>莞樟路116号</t>
  </si>
  <si>
    <t>包含1条3米宽的后巷5条1米宽的小巷</t>
  </si>
  <si>
    <t>莞樟路124号</t>
  </si>
  <si>
    <t>环城路（镇保洁）</t>
  </si>
  <si>
    <t>无辅道</t>
  </si>
  <si>
    <t>环城路（其他）</t>
  </si>
  <si>
    <t>玉堂围街</t>
  </si>
  <si>
    <t>胜前岗五街</t>
  </si>
  <si>
    <t>杨坑路</t>
  </si>
  <si>
    <t>板湖大道</t>
  </si>
  <si>
    <t>聚富路</t>
  </si>
  <si>
    <t>聚富路25号140</t>
  </si>
  <si>
    <t>（国省道）镇属绿化</t>
  </si>
  <si>
    <t>板湖北五街</t>
  </si>
  <si>
    <t>板湖北五街104号</t>
  </si>
  <si>
    <t>板湖北四街</t>
  </si>
  <si>
    <t>板湖北三街</t>
  </si>
  <si>
    <t>包含4条3米宽的后巷</t>
  </si>
  <si>
    <t>板湖北三街出租屋</t>
  </si>
  <si>
    <t>板湖北二街</t>
  </si>
  <si>
    <t>包含3条3米宽的后巷</t>
  </si>
  <si>
    <t>板湖北三街1号105</t>
  </si>
  <si>
    <t>同兴街</t>
  </si>
  <si>
    <t>板湖北一街</t>
  </si>
  <si>
    <t>同兴街1号103巷</t>
  </si>
  <si>
    <t>聚富二街</t>
  </si>
  <si>
    <t>聚富一街</t>
  </si>
  <si>
    <t>包含1条2米宽的后巷</t>
  </si>
  <si>
    <t>田美社区广场</t>
  </si>
  <si>
    <t>村保洁</t>
  </si>
  <si>
    <t>田美社区广场路</t>
  </si>
  <si>
    <t>福美路</t>
  </si>
  <si>
    <t>福美一路</t>
  </si>
  <si>
    <t>福美二路</t>
  </si>
  <si>
    <t>福美一路1号</t>
  </si>
  <si>
    <t>福美一路停车场</t>
  </si>
  <si>
    <t>黄江大道</t>
  </si>
  <si>
    <t>黄江大道60号109</t>
  </si>
  <si>
    <t>黄江大道69号101</t>
  </si>
  <si>
    <t>黄江大道67号</t>
  </si>
  <si>
    <t>宝灵四街</t>
  </si>
  <si>
    <t>金钱岭一街</t>
  </si>
  <si>
    <t>板湖南二街</t>
  </si>
  <si>
    <t>板湖南一街</t>
  </si>
  <si>
    <t>光明国际小巷</t>
  </si>
  <si>
    <t>板湖人行天桥</t>
  </si>
  <si>
    <t>板湖西一街</t>
  </si>
  <si>
    <t>包含南面1条6.5米后巷9条1米宽的小巷</t>
  </si>
  <si>
    <t>板湖西二街</t>
  </si>
  <si>
    <t>包含南面6条1米宽的小巷</t>
  </si>
  <si>
    <t>板湖东一街</t>
  </si>
  <si>
    <t>板湖东二街</t>
  </si>
  <si>
    <t>板湖东三街</t>
  </si>
  <si>
    <t>板湖一街</t>
  </si>
  <si>
    <t>板湖二街</t>
  </si>
  <si>
    <t>板湖三街</t>
  </si>
  <si>
    <t>板湖四街</t>
  </si>
  <si>
    <t>板湖五街</t>
  </si>
  <si>
    <t>板湖六街</t>
  </si>
  <si>
    <t>板湖新围街</t>
  </si>
  <si>
    <t>板湖东街15号101A</t>
  </si>
  <si>
    <t>板湖东街15号101B</t>
  </si>
  <si>
    <t>板湖旧街</t>
  </si>
  <si>
    <t>（包含板湖旧街巷1、2、3、4、5、6、大卫厂巷道共1条10米.28条1米巷道）</t>
  </si>
  <si>
    <t>板湖一街1巷</t>
  </si>
  <si>
    <t>原板湖一街（包含2条3米宽的后巷6条1米宽的小巷）</t>
  </si>
  <si>
    <t>板湖二街1巷</t>
  </si>
  <si>
    <t>原板湖二街（包含2条3米宽的后巷20条1米宽的小巷）</t>
  </si>
  <si>
    <t>板湖三街1巷</t>
  </si>
  <si>
    <t>原板湖三街（包含2条3米宽的后巷44条1米宽的小巷）</t>
  </si>
  <si>
    <t>板湖四街1巷</t>
  </si>
  <si>
    <t>原板湖四街（包含2条3米宽的后巷51条1米宽的小巷）</t>
  </si>
  <si>
    <t>板湖五街1巷</t>
  </si>
  <si>
    <t>原板湖五街（包含2条3米宽的后巷36条1米宽的小巷）</t>
  </si>
  <si>
    <t>板湖六街1巷</t>
  </si>
  <si>
    <t>原板湖六街（包含2条3米宽的后巷42条1米宽的小巷）</t>
  </si>
  <si>
    <t>同兴街巷道</t>
  </si>
  <si>
    <t>原同兴街（包含15条1米宽的小巷）</t>
  </si>
  <si>
    <t>板湖村四组巷道</t>
  </si>
  <si>
    <t>原板湖东街（包含2条4米宽的后巷24条1米宽的小巷）</t>
  </si>
  <si>
    <t>板湖村一组巷道</t>
  </si>
  <si>
    <t>（包含2条3米宽的后巷10条1米宽的小巷）</t>
  </si>
  <si>
    <t>福美二路1号107巷</t>
  </si>
  <si>
    <t>板湖东街1巷</t>
  </si>
  <si>
    <t>（包含2条3米宽.6条1米宽的小巷）</t>
  </si>
  <si>
    <t>党史公园</t>
  </si>
  <si>
    <t>美江停车场</t>
  </si>
  <si>
    <t>内部区域（黄江地方税务局西北面）</t>
  </si>
  <si>
    <t>环城路307号167</t>
  </si>
  <si>
    <t>（红线压盖）</t>
  </si>
  <si>
    <t>环城路建设银行</t>
  </si>
  <si>
    <t>主干道35820.61㎡；辅道9245.23㎡；人行道12982.75㎡。</t>
  </si>
  <si>
    <t>花样年江山</t>
  </si>
  <si>
    <t>公常路边区域</t>
  </si>
  <si>
    <t>花样山江山内部路</t>
  </si>
  <si>
    <t>公常路至西环路中间路（内部道路）</t>
  </si>
  <si>
    <t>西环路（镇保洁）</t>
  </si>
  <si>
    <t>含壹号超跑俱乐部停车场</t>
  </si>
  <si>
    <t>西环路（其他）</t>
  </si>
  <si>
    <t>合路创业一路（镇保洁）</t>
  </si>
  <si>
    <t>含祥富厨具停车场及西南方四条小巷</t>
  </si>
  <si>
    <t>合路创业一路（其他）</t>
  </si>
  <si>
    <t>合路创业二路</t>
  </si>
  <si>
    <t>含敏敏麻辣烫 元源旅店 最东边小巷</t>
  </si>
  <si>
    <t>合路创业三路</t>
  </si>
  <si>
    <t>合路创业四路</t>
  </si>
  <si>
    <t>东江路</t>
  </si>
  <si>
    <t>合路一街</t>
  </si>
  <si>
    <t>含南边二条小巷 ，东面6条巷、百年好家具道路</t>
  </si>
  <si>
    <t>合路二街</t>
  </si>
  <si>
    <t>合路三街</t>
  </si>
  <si>
    <t>合路合新巷</t>
  </si>
  <si>
    <t>含地块1 合新巷22号 33号 6号</t>
  </si>
  <si>
    <t>合民巷</t>
  </si>
  <si>
    <t>含无名巷1 2 3 4 5及合民巷14号 37号 41号 61号</t>
  </si>
  <si>
    <t>合裕二巷</t>
  </si>
  <si>
    <t>含合裕二巷9号 11号 13号 15号 20号</t>
  </si>
  <si>
    <t>合裕三巷</t>
  </si>
  <si>
    <t>含无名巷6 7 8及合裕三巷5号 16号</t>
  </si>
  <si>
    <t>合裕四巷</t>
  </si>
  <si>
    <t>含南面二条巷</t>
  </si>
  <si>
    <t>合裕五巷</t>
  </si>
  <si>
    <t>合路祥荣巷</t>
  </si>
  <si>
    <t>合荣一巷</t>
  </si>
  <si>
    <t>合荣一巷1</t>
  </si>
  <si>
    <t>含北面南面各一条1巷</t>
  </si>
  <si>
    <t>合荣二巷</t>
  </si>
  <si>
    <t>含合荣二巷5、13、15号</t>
  </si>
  <si>
    <t>合丰一巷</t>
  </si>
  <si>
    <t>含南面一条巷</t>
  </si>
  <si>
    <t>合丰二巷</t>
  </si>
  <si>
    <t>含西南面二条巷</t>
  </si>
  <si>
    <t>合丰三巷</t>
  </si>
  <si>
    <t>合丰四巷</t>
  </si>
  <si>
    <t>合康一巷</t>
  </si>
  <si>
    <t>含东北方一条巷</t>
  </si>
  <si>
    <t>合康二巷</t>
  </si>
  <si>
    <t>合康三巷</t>
  </si>
  <si>
    <t>含合丰三巷3号 8号及地块2</t>
  </si>
  <si>
    <t>黄江教育路（镇保洁）</t>
  </si>
  <si>
    <t>含公园公寓边</t>
  </si>
  <si>
    <t>袁岗路（镇保洁）</t>
  </si>
  <si>
    <t>袁岗路（其他）</t>
  </si>
  <si>
    <t>合富南街</t>
  </si>
  <si>
    <t>含合富南街15号 37号 38号 40号 44号 44-1号 地块3</t>
  </si>
  <si>
    <t>合盛二巷</t>
  </si>
  <si>
    <t>合盛一巷</t>
  </si>
  <si>
    <t>北江一街</t>
  </si>
  <si>
    <t>含东边11条1米小巷</t>
  </si>
  <si>
    <t>西江街</t>
  </si>
  <si>
    <t>合富中路</t>
  </si>
  <si>
    <t>合安一街</t>
  </si>
  <si>
    <t>含西北方1米小巷二十七条及后面长巷</t>
  </si>
  <si>
    <t>合安一街1巷</t>
  </si>
  <si>
    <t>含西北方1米小巷九条</t>
  </si>
  <si>
    <t>合安二街1巷</t>
  </si>
  <si>
    <t>含西北方1米小巷36条、3条3米巷</t>
  </si>
  <si>
    <t>合安二街</t>
  </si>
  <si>
    <t>含西北方1米小巷二十二条</t>
  </si>
  <si>
    <t>合安三街1巷</t>
  </si>
  <si>
    <t>含西北方1米巷47条3米巷3条</t>
  </si>
  <si>
    <t>合安三街</t>
  </si>
  <si>
    <t>含西北方1米巷十八条</t>
  </si>
  <si>
    <t>合安七街</t>
  </si>
  <si>
    <t>含两边1米巷十二条</t>
  </si>
  <si>
    <t>合路停车场西北方巷道</t>
  </si>
  <si>
    <t>含十一条1米巷</t>
  </si>
  <si>
    <t>合富北路</t>
  </si>
  <si>
    <t>合安四街1巷</t>
  </si>
  <si>
    <t>含西北方1米巷九条</t>
  </si>
  <si>
    <t>合安四街</t>
  </si>
  <si>
    <t>含西北方1米巷十一条</t>
  </si>
  <si>
    <t>合安五街1巷</t>
  </si>
  <si>
    <t>含西北方1米巷十条</t>
  </si>
  <si>
    <t>合安五街</t>
  </si>
  <si>
    <t>合安六街1巷</t>
  </si>
  <si>
    <t>含西北方1米巷七条</t>
  </si>
  <si>
    <t>合安六街</t>
  </si>
  <si>
    <t>含西北方1米巷六条</t>
  </si>
  <si>
    <t>合安七街1巷</t>
  </si>
  <si>
    <t>合安八街</t>
  </si>
  <si>
    <t>含西北方1米巷一条</t>
  </si>
  <si>
    <t>合路村委背后巷</t>
  </si>
  <si>
    <t>合路村委大楼前篮球场</t>
  </si>
  <si>
    <t>含合路村委大楼广场绿化</t>
  </si>
  <si>
    <t>梅塘水（河堤）</t>
  </si>
  <si>
    <t>城市公园停车场</t>
  </si>
  <si>
    <t>合路村委会堂</t>
  </si>
  <si>
    <t>西江一街巷道</t>
  </si>
  <si>
    <t>融易地产</t>
  </si>
  <si>
    <t>公常路在建区域</t>
  </si>
  <si>
    <t>莞樟路人行天桥</t>
  </si>
  <si>
    <t>莞樟路2号</t>
  </si>
  <si>
    <t>莞樟路10号</t>
  </si>
  <si>
    <t>莞樟路36号B</t>
  </si>
  <si>
    <t>莞樟路36号A</t>
  </si>
  <si>
    <t>大呙樟丰一路</t>
  </si>
  <si>
    <t>江海路（镇保洁）</t>
  </si>
  <si>
    <t>包含2条3米宽的后巷12条1米宽的小巷</t>
  </si>
  <si>
    <t>江海路（其他）</t>
  </si>
  <si>
    <t>江海路一巷</t>
  </si>
  <si>
    <t>江海路21号</t>
  </si>
  <si>
    <t>江海路81号</t>
  </si>
  <si>
    <t>江海路107号101巷</t>
  </si>
  <si>
    <t>黄江机动车检测站</t>
  </si>
  <si>
    <t>（红线压盖）开放区域</t>
  </si>
  <si>
    <t>江海路61号145巷</t>
  </si>
  <si>
    <t>（红线压盖）开放道路</t>
  </si>
  <si>
    <t>黄河西一巷</t>
  </si>
  <si>
    <t>长江路</t>
  </si>
  <si>
    <t>黄江大道(其他)</t>
  </si>
  <si>
    <t>黄江大道13号</t>
  </si>
  <si>
    <t>黄江大道102号巷</t>
  </si>
  <si>
    <t>黄江大道19号背后巷</t>
  </si>
  <si>
    <t>包含26条1米小巷</t>
  </si>
  <si>
    <t>文康路一巷</t>
  </si>
  <si>
    <t>文康中路</t>
  </si>
  <si>
    <t>包含2条3米宽的后巷</t>
  </si>
  <si>
    <t>江海路61号110巷</t>
  </si>
  <si>
    <t>珠江路</t>
  </si>
  <si>
    <t>江海综合市场</t>
  </si>
  <si>
    <t>富海路</t>
  </si>
  <si>
    <t>富海路49号104背后巷</t>
  </si>
  <si>
    <t>包含1条8米巷道、9条1米的小巷</t>
  </si>
  <si>
    <t>黄河路</t>
  </si>
  <si>
    <t>黄河三街</t>
  </si>
  <si>
    <t>包含1条3米宽的后巷25条1米宽的小巷</t>
  </si>
  <si>
    <t>黄河一街</t>
  </si>
  <si>
    <t>黄河二街</t>
  </si>
  <si>
    <t>包含1条3米宽的后巷19条1米宽的小巷</t>
  </si>
  <si>
    <t>文康东路</t>
  </si>
  <si>
    <t>文康东路41号</t>
  </si>
  <si>
    <t>包含1条5米宽巷22条1米的小巷</t>
  </si>
  <si>
    <t>新市邮政三街</t>
  </si>
  <si>
    <t>新市邮政二街</t>
  </si>
  <si>
    <t>新市邮政一街</t>
  </si>
  <si>
    <t>包6条1米的小巷</t>
  </si>
  <si>
    <t>长江一街</t>
  </si>
  <si>
    <t>包含1条3米宽的后巷21条1米宽的小巷</t>
  </si>
  <si>
    <t>长江二街</t>
  </si>
  <si>
    <t>包含1条3米宽的后巷22条1米宽的小巷</t>
  </si>
  <si>
    <t>北江街</t>
  </si>
  <si>
    <t>北江二街</t>
  </si>
  <si>
    <t>北江三街</t>
  </si>
  <si>
    <t>北江四街</t>
  </si>
  <si>
    <t>西江一街</t>
  </si>
  <si>
    <t>包含1条3米宽的后巷14条1米宽的小巷</t>
  </si>
  <si>
    <t>西江二街</t>
  </si>
  <si>
    <t>西江三街</t>
  </si>
  <si>
    <t>西江四街</t>
  </si>
  <si>
    <t>东江路1A背后巷</t>
  </si>
  <si>
    <t>包含11条1米的小巷</t>
  </si>
  <si>
    <t>汇盈大厦</t>
  </si>
  <si>
    <t>内部区域，小区停车场</t>
  </si>
  <si>
    <t>江阳路</t>
  </si>
  <si>
    <t>永盛街</t>
  </si>
  <si>
    <t>包含北面4条3米宽的后巷45条1米宽的小巷</t>
  </si>
  <si>
    <t>江华街</t>
  </si>
  <si>
    <t>包含南面18条1米宽的小巷</t>
  </si>
  <si>
    <t>新兴街</t>
  </si>
  <si>
    <t>包含南面一条3米后巷21条1米的小巷</t>
  </si>
  <si>
    <t>新兴一街</t>
  </si>
  <si>
    <t>包含南面16条1米的小巷，西面1条3米宽巷道9条1米宽小巷</t>
  </si>
  <si>
    <t>市场南街</t>
  </si>
  <si>
    <t>包含南面16条1米宽的小巷</t>
  </si>
  <si>
    <t>市场北街</t>
  </si>
  <si>
    <t>包含北面1条3米宽巷道8条1米宽的小巷</t>
  </si>
  <si>
    <t>礼贤巷</t>
  </si>
  <si>
    <t>包含南面18条1米的小巷</t>
  </si>
  <si>
    <t>宝兴街</t>
  </si>
  <si>
    <t>包含南面17条1米的小巷</t>
  </si>
  <si>
    <t>彩虹街</t>
  </si>
  <si>
    <t>包含西南面15条1米的小巷</t>
  </si>
  <si>
    <t>平乐街</t>
  </si>
  <si>
    <t>包含西南面13条1米的小巷</t>
  </si>
  <si>
    <t>康华街</t>
  </si>
  <si>
    <t>包含西南面9条1米的小巷</t>
  </si>
  <si>
    <t>朝阳街</t>
  </si>
  <si>
    <t>包含西南面8条1米的小巷</t>
  </si>
  <si>
    <t>平昌街</t>
  </si>
  <si>
    <t>包含西南面4条1米的小巷</t>
  </si>
  <si>
    <t>振华街</t>
  </si>
  <si>
    <t>包含西南面3条1米的小巷</t>
  </si>
  <si>
    <t>华兴街</t>
  </si>
  <si>
    <t>长江三街</t>
  </si>
  <si>
    <t>文明路</t>
  </si>
  <si>
    <t>风鸣一街</t>
  </si>
  <si>
    <t>包含北面1条3米宽的后巷45条1米宽的小巷</t>
  </si>
  <si>
    <t>兴隆街</t>
  </si>
  <si>
    <t>包含北面1条3米宽的后巷60条1米宽的小巷</t>
  </si>
  <si>
    <t>环城南路</t>
  </si>
  <si>
    <t>锦绣路</t>
  </si>
  <si>
    <t>鸡啼岗路</t>
  </si>
  <si>
    <t>文明东路</t>
  </si>
  <si>
    <t>兴华街</t>
  </si>
  <si>
    <t>包含南北两面6条3米后巷22条1米小巷</t>
  </si>
  <si>
    <t>中山街</t>
  </si>
  <si>
    <t>包含南北两面6条3米后巷30条1米小巷</t>
  </si>
  <si>
    <t>文化公园</t>
  </si>
  <si>
    <t>越秀街</t>
  </si>
  <si>
    <t>包含南面5条3米后巷34条1米小巷</t>
  </si>
  <si>
    <t>盛昌街</t>
  </si>
  <si>
    <t>包含北面3条3米宽的后巷12条1米宽的小巷</t>
  </si>
  <si>
    <t>建安路</t>
  </si>
  <si>
    <t>香江路</t>
  </si>
  <si>
    <t>教育路</t>
  </si>
  <si>
    <t>大家乐广场（球场）</t>
  </si>
  <si>
    <t>河堤人行道</t>
  </si>
  <si>
    <t>科技公园</t>
  </si>
  <si>
    <t>科技公园内部区域</t>
  </si>
  <si>
    <t>黄江图书馆</t>
  </si>
  <si>
    <t>内部停车场</t>
  </si>
  <si>
    <t>深莞百货篮球场</t>
  </si>
  <si>
    <t>小区内部区域</t>
  </si>
  <si>
    <t>大家乐广场</t>
  </si>
  <si>
    <t>大家乐广场后区域</t>
  </si>
  <si>
    <t>江海城货运停车场</t>
  </si>
  <si>
    <t>嘉荣购物广场</t>
  </si>
  <si>
    <t>小区停车场</t>
  </si>
  <si>
    <t>黄江广场</t>
  </si>
  <si>
    <t>政府物业服务项目范围</t>
  </si>
  <si>
    <t>鸡蹄岗</t>
  </si>
  <si>
    <t xml:space="preserve">含惠伦晶体公司门口及停车场
 </t>
  </si>
  <si>
    <t>小坑村路</t>
  </si>
  <si>
    <t>东莞双瑞钛业有限公司前道路</t>
  </si>
  <si>
    <t>东环二街</t>
  </si>
  <si>
    <t>东环一街</t>
  </si>
  <si>
    <t>东莞承毅五金制品厂北面巷道</t>
  </si>
  <si>
    <t>百冠科技园北面</t>
  </si>
  <si>
    <t>（包含正兴地磅）</t>
  </si>
  <si>
    <t>雅佳百货后面</t>
  </si>
  <si>
    <t>含旁边三条1米小巷及13米巷一条</t>
  </si>
  <si>
    <t>拥军二路（镇保洁）</t>
  </si>
  <si>
    <t>拥军二路（其他）</t>
  </si>
  <si>
    <t>拥军二路1巷</t>
  </si>
  <si>
    <t>金钱岭五街</t>
  </si>
  <si>
    <t>商业步行街</t>
  </si>
  <si>
    <t>金钱岭三街</t>
  </si>
  <si>
    <t>含西南两条4米巷</t>
  </si>
  <si>
    <t>金钱岭四街</t>
  </si>
  <si>
    <t>金钱岭时代广场路</t>
  </si>
  <si>
    <t>含金钱岭时代广场</t>
  </si>
  <si>
    <t>鸡啼岗广场路</t>
  </si>
  <si>
    <t>含东北边1米小巷10条、3米巷2条</t>
  </si>
  <si>
    <t>宝灵一路</t>
  </si>
  <si>
    <t>宝灵中街</t>
  </si>
  <si>
    <t>宝灵一街1巷</t>
  </si>
  <si>
    <t>含南边1米小巷14条、3米巷一条</t>
  </si>
  <si>
    <t>宝灵一街</t>
  </si>
  <si>
    <t>宝灵二街1巷</t>
  </si>
  <si>
    <t>含南北边1米小巷36条 3米巷一条</t>
  </si>
  <si>
    <t>宝灵二街</t>
  </si>
  <si>
    <t>宝灵三街1巷</t>
  </si>
  <si>
    <t>含南北两边1米小巷42条 3米巷1条</t>
  </si>
  <si>
    <t>宝灵三街</t>
  </si>
  <si>
    <t>宝灵三街2巷</t>
  </si>
  <si>
    <t>含南北两边1米小巷30条 3米巷3条</t>
  </si>
  <si>
    <t>宝灵路二巷</t>
  </si>
  <si>
    <t>宝灵路二巷1号</t>
  </si>
  <si>
    <t>含西南方1米小巷五条东北方2条1米巷</t>
  </si>
  <si>
    <t>从政一街</t>
  </si>
  <si>
    <t>含东北方1米小巷十条 4米巷一条</t>
  </si>
  <si>
    <t>从政二街</t>
  </si>
  <si>
    <t>含北方1米小巷二十条 3米巷二条</t>
  </si>
  <si>
    <t>从政三街</t>
  </si>
  <si>
    <t>含南方1米巷6条、3米巷一条、5米横巷一条</t>
  </si>
  <si>
    <t>倚天园街</t>
  </si>
  <si>
    <t>含7条倚天园街及倚天园街2、145、216、227、241、258、272、306、311号</t>
  </si>
  <si>
    <t>倚天园街288号 298号 267号 277号区域</t>
  </si>
  <si>
    <t>鸡啼岗休闲公园</t>
  </si>
  <si>
    <t>鸡啼岗广场</t>
  </si>
  <si>
    <t>爱明一巷</t>
  </si>
  <si>
    <t>含东北边十七条1米小巷及5米巷一条</t>
  </si>
  <si>
    <t>爱明二巷</t>
  </si>
  <si>
    <t>含东北方十二条1米小巷</t>
  </si>
  <si>
    <t>爱明三巷</t>
  </si>
  <si>
    <t>含东北方1米小巷十一条 西南方1米小巷一条</t>
  </si>
  <si>
    <t>爱明四巷</t>
  </si>
  <si>
    <t>含东北方1米小巷九条</t>
  </si>
  <si>
    <t>爱明五巷</t>
  </si>
  <si>
    <t>爱明六巷</t>
  </si>
  <si>
    <t>含东北方1米小巷七条 3.6米巷一条 西南方1.8米巷一条</t>
  </si>
  <si>
    <t>鸡尾街</t>
  </si>
  <si>
    <t>含鸡尾街359号，256号</t>
  </si>
  <si>
    <t>新兴一巷</t>
  </si>
  <si>
    <t>含东北方18条1米小巷及5米巷1条、西南方15条1米巷，一条5米巷</t>
  </si>
  <si>
    <t>新兴二巷</t>
  </si>
  <si>
    <t>含西南方14条1米小巷及5米巷1条</t>
  </si>
  <si>
    <t>新兴三巷</t>
  </si>
  <si>
    <t>含西南方12条1米小巷及5米巷1条</t>
  </si>
  <si>
    <t>新兴四巷</t>
  </si>
  <si>
    <t>含西南方8条1米小巷</t>
  </si>
  <si>
    <t>新兴五巷</t>
  </si>
  <si>
    <t>含西南方1米小巷二条</t>
  </si>
  <si>
    <t>新兴六巷</t>
  </si>
  <si>
    <t>新兴七巷</t>
  </si>
  <si>
    <t>含南方1米小巷三条</t>
  </si>
  <si>
    <t>新兴八巷</t>
  </si>
  <si>
    <t>含西南方1米小巷三条</t>
  </si>
  <si>
    <t>新兴直街</t>
  </si>
  <si>
    <t>含西北方水沟边水泥地</t>
  </si>
  <si>
    <t>大园街</t>
  </si>
  <si>
    <t>含西南方石鸡围653号段</t>
  </si>
  <si>
    <t>石鸡围街</t>
  </si>
  <si>
    <t>含四条石鸡围街及723号-746号两边巷四条656号处三条 787号 768号 790号 803号</t>
  </si>
  <si>
    <t>太平围街</t>
  </si>
  <si>
    <t>含条太平围街、太平围街687号、716号  太平围693号两边巷 716号巷</t>
  </si>
  <si>
    <t>大川工业北面停车场</t>
  </si>
  <si>
    <t>太平围街一巷</t>
  </si>
  <si>
    <t>含西边1米小巷一条</t>
  </si>
  <si>
    <t>太平围街二巷</t>
  </si>
  <si>
    <t>含西北方2米巷一条</t>
  </si>
  <si>
    <t>太平围街三巷</t>
  </si>
  <si>
    <t>含西北方2米巷四条</t>
  </si>
  <si>
    <t>太平围街四巷</t>
  </si>
  <si>
    <t>含西北方1.5米巷五条 2米巷一条</t>
  </si>
  <si>
    <t>太平围街五巷</t>
  </si>
  <si>
    <t>含西北方1米巷四条 3米巷一条 东北边1米巷一条</t>
  </si>
  <si>
    <t>太平围街六巷</t>
  </si>
  <si>
    <t>含西北方一条竖小巷 四条横小巷</t>
  </si>
  <si>
    <t>太平围街七巷</t>
  </si>
  <si>
    <t>含西北方1.5米巷三条 2米巷二条</t>
  </si>
  <si>
    <t>太平围街八巷</t>
  </si>
  <si>
    <t>含西北方七条巷</t>
  </si>
  <si>
    <t>太平围街九巷</t>
  </si>
  <si>
    <t>含西北方三条巷</t>
  </si>
  <si>
    <t>太平围街十巷</t>
  </si>
  <si>
    <t>含西北方1.5米巷一条 2米巷二条</t>
  </si>
  <si>
    <t>太平围街十一巷</t>
  </si>
  <si>
    <t>含西北方1.5米巷二条 2米巷二条</t>
  </si>
  <si>
    <t>太平围街十二巷</t>
  </si>
  <si>
    <t>含西北方横巷二条 竖巷二条</t>
  </si>
  <si>
    <t>太平围街十三巷</t>
  </si>
  <si>
    <t>含西北方二条巷</t>
  </si>
  <si>
    <t>太平围街十四巷</t>
  </si>
  <si>
    <t>含东莞师匠美甲用品有限公司外空地、黄江公园东边三条巷、鸡蹄岗路巷道1</t>
  </si>
  <si>
    <t>水之梦会所上下七条1.5米巷</t>
  </si>
  <si>
    <t>顶头围街一街</t>
  </si>
  <si>
    <t>鸡啼岗市场街</t>
  </si>
  <si>
    <t>黄江中心幼儿园门口</t>
  </si>
  <si>
    <t>顶头围街186号 193号 183号 177号 179号 158号 152号 区域</t>
  </si>
  <si>
    <t>东环三街</t>
  </si>
  <si>
    <t>东环四街</t>
  </si>
  <si>
    <t>东环五街</t>
  </si>
  <si>
    <t>黄江东环二路（镇保洁）</t>
  </si>
  <si>
    <t>含宝顺公寓两边巷(镇属绿化)原名创业一路含宝顺公寓道路.</t>
  </si>
  <si>
    <t>黄江东环二路（其他）</t>
  </si>
  <si>
    <t>镇属绿化，原名创业一路</t>
  </si>
  <si>
    <t>东环六路</t>
  </si>
  <si>
    <t>顶头围街一巷</t>
  </si>
  <si>
    <t>含东边三条巷包含顶头围街106号</t>
  </si>
  <si>
    <t>顶头围街二巷</t>
  </si>
  <si>
    <t>含两边二条横巷 中间二条横巷</t>
  </si>
  <si>
    <t>顶头围街三巷</t>
  </si>
  <si>
    <t>含顶头围街881、中间2条巷</t>
  </si>
  <si>
    <t>顶头围街四巷</t>
  </si>
  <si>
    <t>顶头围街936号</t>
  </si>
  <si>
    <t>含东莞市佳乐纺织品有限公司前道路</t>
  </si>
  <si>
    <t>顶头围街</t>
  </si>
  <si>
    <t>含顶头围街975号 东莞市合镁精密五金有限公司前道路、顶头围街俊庆公司旁道路、顶头围街179巷、顶头围街前巷道</t>
  </si>
  <si>
    <t>公园一巷</t>
  </si>
  <si>
    <t>含西北方1.5米巷十三条</t>
  </si>
  <si>
    <t>公园二巷</t>
  </si>
  <si>
    <t>含西北方1.5米巷五条</t>
  </si>
  <si>
    <t>公园三巷</t>
  </si>
  <si>
    <t>公园四巷</t>
  </si>
  <si>
    <t>公园五巷</t>
  </si>
  <si>
    <t>含西北方1.5米巷五条、1条2米宽巷道</t>
  </si>
  <si>
    <t>新围仔街</t>
  </si>
  <si>
    <t>含三条新围仔街</t>
  </si>
  <si>
    <t>昌盛街</t>
  </si>
  <si>
    <t>含南边一条竖巷 一条横巷</t>
  </si>
  <si>
    <t>中兴路</t>
  </si>
  <si>
    <t>凤鸣一街</t>
  </si>
  <si>
    <t>含南方1米巷十七条 4米巷一条</t>
  </si>
  <si>
    <t>凤鸣二街</t>
  </si>
  <si>
    <t>含南方1米巷二十条 4米巷一条</t>
  </si>
  <si>
    <t>凤鸣三街</t>
  </si>
  <si>
    <t>含南方1米巷十条 三条横巷</t>
  </si>
  <si>
    <t>凤鸣四街</t>
  </si>
  <si>
    <t>含南方1米巷七条及鸡啼岗路边巷一条</t>
  </si>
  <si>
    <t>凤鸣五街</t>
  </si>
  <si>
    <t>含南方1米巷七条</t>
  </si>
  <si>
    <t>凤鸣六街</t>
  </si>
  <si>
    <t>凤鸣七街</t>
  </si>
  <si>
    <t>含南方1米巷六条</t>
  </si>
  <si>
    <t>凤鸣八街</t>
  </si>
  <si>
    <t>凤鸣九街</t>
  </si>
  <si>
    <t>含南方1米巷五条</t>
  </si>
  <si>
    <t>凤鸣十街</t>
  </si>
  <si>
    <t>凤鸣十一街</t>
  </si>
  <si>
    <t>含南方1米巷二条及下面主巷</t>
  </si>
  <si>
    <t>凤鸣一街1巷</t>
  </si>
  <si>
    <t>含南方1米巷二十三条 4米巷一条</t>
  </si>
  <si>
    <t>凤鸣二街1巷</t>
  </si>
  <si>
    <t>含南方1米巷十四条 4米巷一条</t>
  </si>
  <si>
    <t>凤鸣三街1巷</t>
  </si>
  <si>
    <t>含南方1米巷九条 4米巷一条</t>
  </si>
  <si>
    <t>凤鸣四街1巷</t>
  </si>
  <si>
    <t>含西边巷二条 北边巷一条</t>
  </si>
  <si>
    <t>灿博创业园道路</t>
  </si>
  <si>
    <t>泓毅家具厂东边道路</t>
  </si>
  <si>
    <t>金钱岭五街1巷</t>
  </si>
  <si>
    <t>融创公园</t>
  </si>
  <si>
    <t>黄江公园</t>
  </si>
  <si>
    <t>润丰水泥</t>
  </si>
  <si>
    <t>黄江实验小学门口</t>
  </si>
  <si>
    <t>含一条无名叉路</t>
  </si>
  <si>
    <t>含湖山路北方一条水泥路
不含146.81㎡小区绿化面积</t>
  </si>
  <si>
    <t>珠三角环线高速入口</t>
  </si>
  <si>
    <t>国、省、县道，含五条高速入口的路及匝道</t>
  </si>
  <si>
    <t>PRIVATE运动中心门口</t>
  </si>
  <si>
    <t>含碧桂园翡翠山一二期外面的路
不含800.77㎡小区绿化面积</t>
  </si>
  <si>
    <t>班芙春天外的路</t>
  </si>
  <si>
    <t>含南门外面的路
不含200.12㎡小区绿化面积</t>
  </si>
  <si>
    <t>黄江交警大队门口</t>
  </si>
  <si>
    <t>丰基产业园门口</t>
  </si>
  <si>
    <t>木棉花酒店</t>
  </si>
  <si>
    <t>东莞市骥合达科技有限公司门口</t>
  </si>
  <si>
    <t>城市管理和综合执法分局门口</t>
  </si>
  <si>
    <t>汇之富财富大厦门口</t>
  </si>
  <si>
    <t>忠晟木板厂西南门</t>
  </si>
  <si>
    <t>黄京坑路（镇保洁）</t>
  </si>
  <si>
    <t>黄京坑路（其他）</t>
  </si>
  <si>
    <t>官山围</t>
  </si>
  <si>
    <t>含官山围所有道路、公共区域</t>
  </si>
  <si>
    <t>中国石化旁废品收购站的路</t>
  </si>
  <si>
    <t>中国石化西南方道路</t>
  </si>
  <si>
    <t>黄江自来水有限公司</t>
  </si>
  <si>
    <t>含凯辉汽车维修1米巷二条 1.7米巷一条 深圳市酷沛科技有限公司1米小巷六条</t>
  </si>
  <si>
    <t>胜意街</t>
  </si>
  <si>
    <t>含两边1米小巷三条</t>
  </si>
  <si>
    <t>旧村西横巷</t>
  </si>
  <si>
    <t>含1米到3米巷七条</t>
  </si>
  <si>
    <t>旧村东横巷</t>
  </si>
  <si>
    <t>含1米到3.5米巷十二条</t>
  </si>
  <si>
    <t>广兴街</t>
  </si>
  <si>
    <t>含无名路1、2、3三米巷及六条1米小巷</t>
  </si>
  <si>
    <t>大来超市周边</t>
  </si>
  <si>
    <t>强盛路一巷</t>
  </si>
  <si>
    <t>含一巷西南方五条1米小巷</t>
  </si>
  <si>
    <t>强盛路二巷</t>
  </si>
  <si>
    <t>含二巷西南方1米小巷二条 2米一条 5米一条</t>
  </si>
  <si>
    <t>强盛路三巷</t>
  </si>
  <si>
    <t>含三巷西南方1米巷五条 5米巷一条 1.5米无名巷一条</t>
  </si>
  <si>
    <t>强盛路四巷</t>
  </si>
  <si>
    <t>含四巷西南方1米巷三条 4.5米巷一条</t>
  </si>
  <si>
    <t>无名巷2</t>
  </si>
  <si>
    <t>强盛路五巷</t>
  </si>
  <si>
    <t>含五巷西南方1米巷六条</t>
  </si>
  <si>
    <t>强盛路六巷</t>
  </si>
  <si>
    <t>含西南方1米巷一条</t>
  </si>
  <si>
    <t>强盛路七巷</t>
  </si>
  <si>
    <t>含西南方1米巷二条</t>
  </si>
  <si>
    <t>强盛路八巷</t>
  </si>
  <si>
    <t>强盛路九巷</t>
  </si>
  <si>
    <t>强盛路十巷</t>
  </si>
  <si>
    <t>强盛路十一巷</t>
  </si>
  <si>
    <t>含东北方2米巷一条</t>
  </si>
  <si>
    <t>强盛路十二巷</t>
  </si>
  <si>
    <t>含西南方1米巷七条</t>
  </si>
  <si>
    <t>强盛路十三巷</t>
  </si>
  <si>
    <t>含1米巷七条，4.6米巷一条</t>
  </si>
  <si>
    <t>强盛路</t>
  </si>
  <si>
    <t>无名路6</t>
  </si>
  <si>
    <t>含西北方、东南方1米巷六条</t>
  </si>
  <si>
    <t>福祥街</t>
  </si>
  <si>
    <t>含西南方1米巷五条 3米巷一条 5米巷一条 7米巷一条</t>
  </si>
  <si>
    <t>无名巷4</t>
  </si>
  <si>
    <t>含周边1米巷七条</t>
  </si>
  <si>
    <t>无名巷5</t>
  </si>
  <si>
    <t>含周边1米巷四条，4米巷一条，2米巷一条，</t>
  </si>
  <si>
    <t>无名巷7</t>
  </si>
  <si>
    <t>含周边1米巷八条</t>
  </si>
  <si>
    <t>强盛路十四巷</t>
  </si>
  <si>
    <t>含周边1米巷五条，7米巷一条</t>
  </si>
  <si>
    <t>兴盛路</t>
  </si>
  <si>
    <t>永祥街</t>
  </si>
  <si>
    <t>含周边1米巷五条，2米巷一条</t>
  </si>
  <si>
    <t>永平街</t>
  </si>
  <si>
    <t>含周边1米小巷十五条</t>
  </si>
  <si>
    <t>众兴街</t>
  </si>
  <si>
    <t>含西边1米小巷五条，2米巷一条</t>
  </si>
  <si>
    <t>永裕街</t>
  </si>
  <si>
    <t>含西边1米小巷三条，3米巷二条，8米巷二条，</t>
  </si>
  <si>
    <t>众安街</t>
  </si>
  <si>
    <t>含西北方一条1米小巷</t>
  </si>
  <si>
    <t>无名巷12</t>
  </si>
  <si>
    <t>含两边1米小巷六条，众安街附近</t>
  </si>
  <si>
    <t>无名巷13</t>
  </si>
  <si>
    <t>含两边1米小巷七条，众安街附近</t>
  </si>
  <si>
    <t>兴祥街</t>
  </si>
  <si>
    <t>无名巷11</t>
  </si>
  <si>
    <t>含两边十三条70公分小巷，兴祥街左边区域</t>
  </si>
  <si>
    <t>源安达快递门口</t>
  </si>
  <si>
    <t>顺丰速运门口</t>
  </si>
  <si>
    <t>无名巷14</t>
  </si>
  <si>
    <t>宏昇印刷有限公司西南方路</t>
  </si>
  <si>
    <t>旺盛街</t>
  </si>
  <si>
    <t>旺盛街1</t>
  </si>
  <si>
    <t>含两边1米小巷二十二条 13米巷一条</t>
  </si>
  <si>
    <t>旺盛街2</t>
  </si>
  <si>
    <t>含正南方1米巷九条 13米巷一条</t>
  </si>
  <si>
    <t>黄牛埔中心市场门口</t>
  </si>
  <si>
    <t>华荣百货门口</t>
  </si>
  <si>
    <t>永旺街</t>
  </si>
  <si>
    <t>含正南方1米小巷八条</t>
  </si>
  <si>
    <t>福安街</t>
  </si>
  <si>
    <t>无名路5</t>
  </si>
  <si>
    <t>福安街附近</t>
  </si>
  <si>
    <t>无名巷15</t>
  </si>
  <si>
    <t>含正南方1米小巷五条，福安街附近</t>
  </si>
  <si>
    <t>无名巷16</t>
  </si>
  <si>
    <t>含正南方1米小巷八条，福安街附近</t>
  </si>
  <si>
    <t>无名巷17</t>
  </si>
  <si>
    <t>含正南方1米小巷七条，福安街附近</t>
  </si>
  <si>
    <t>无名巷18</t>
  </si>
  <si>
    <t>永强路</t>
  </si>
  <si>
    <t>含两边1米小巷十条 4.7米巷一条，北面厂房之间3米小巷</t>
  </si>
  <si>
    <t>富强路</t>
  </si>
  <si>
    <t>智谷园东边巷</t>
  </si>
  <si>
    <t>春雨酒店停车场</t>
  </si>
  <si>
    <t>黄江镇实验小学门口</t>
  </si>
  <si>
    <t>黄牛埔文化广场</t>
  </si>
  <si>
    <t>广仁驾校</t>
  </si>
  <si>
    <t>内部区域，黄牛埔水库森林公园停车场旁</t>
  </si>
  <si>
    <t>公常路1号</t>
  </si>
  <si>
    <t>公常路33号</t>
  </si>
  <si>
    <t>公常路7号001巷</t>
  </si>
  <si>
    <t>公常路34号</t>
  </si>
  <si>
    <t>公常路30号</t>
  </si>
  <si>
    <t>公常路16号</t>
  </si>
  <si>
    <t>吉品花园</t>
  </si>
  <si>
    <t>公常路12号</t>
  </si>
  <si>
    <t>公常路5号</t>
  </si>
  <si>
    <t>公常路7号</t>
  </si>
  <si>
    <t>公常路9号</t>
  </si>
  <si>
    <t>公常路11号</t>
  </si>
  <si>
    <t>公常路131号</t>
  </si>
  <si>
    <t>公常路293号</t>
  </si>
  <si>
    <t>公常路47号</t>
  </si>
  <si>
    <t>公常路105号</t>
  </si>
  <si>
    <t>公常路117号</t>
  </si>
  <si>
    <t>公常路22号</t>
  </si>
  <si>
    <t>黄江环城路（镇保洁）</t>
  </si>
  <si>
    <t>利氏工业大道</t>
  </si>
  <si>
    <t>胜前岗一街</t>
  </si>
  <si>
    <t>胜前岗二街</t>
  </si>
  <si>
    <t>胜前岗三街</t>
  </si>
  <si>
    <t>胜前岗四街</t>
  </si>
  <si>
    <t>胜前岗七街</t>
  </si>
  <si>
    <t>江北二街</t>
  </si>
  <si>
    <t>包含1条4.60米宽巷</t>
  </si>
  <si>
    <t>江北三街</t>
  </si>
  <si>
    <t>煌泰金属有限公司</t>
  </si>
  <si>
    <t>黄江小学门口停车场路</t>
  </si>
  <si>
    <t>胜前岗江北二巷</t>
  </si>
  <si>
    <t>包含后巷</t>
  </si>
  <si>
    <t>胜前岗江北三巷</t>
  </si>
  <si>
    <t>胜前岗花园一街</t>
  </si>
  <si>
    <t>胜前岗花园七街1号</t>
  </si>
  <si>
    <t>胜前岗花园门口</t>
  </si>
  <si>
    <t>东莞市隽业公司</t>
  </si>
  <si>
    <t>胜前岗荔枝公园</t>
  </si>
  <si>
    <t>胜前岗花园</t>
  </si>
  <si>
    <t>包含玉堂围红线内道路1681.21平方米</t>
  </si>
  <si>
    <t>胜前岗旧围</t>
  </si>
  <si>
    <t>大窝一路</t>
  </si>
  <si>
    <t>黄江镇人民政府左边</t>
  </si>
  <si>
    <t>新市西进三街</t>
  </si>
  <si>
    <t>包含33条1米宽的小巷，政府左边</t>
  </si>
  <si>
    <t>大窝二街</t>
  </si>
  <si>
    <t>包含14条1米宽的小巷，政府左边</t>
  </si>
  <si>
    <t>大窝麒麟山路</t>
  </si>
  <si>
    <t>政府左边</t>
  </si>
  <si>
    <t>黄江政府门口</t>
  </si>
  <si>
    <t>加油站</t>
  </si>
  <si>
    <t>旁边大窝榄公领路</t>
  </si>
  <si>
    <t>胜前岗沿江路</t>
  </si>
  <si>
    <t>新市商业街</t>
  </si>
  <si>
    <t>原明月廊</t>
  </si>
  <si>
    <t>沿江一街</t>
  </si>
  <si>
    <t>胜前一街</t>
  </si>
  <si>
    <t>胜前二街</t>
  </si>
  <si>
    <t>胜前三街</t>
  </si>
  <si>
    <t>胜前四街</t>
  </si>
  <si>
    <t>胜前五街</t>
  </si>
  <si>
    <t>泽文能源</t>
  </si>
  <si>
    <t>百盛公馆</t>
  </si>
  <si>
    <t>时代广场</t>
  </si>
  <si>
    <t>邮政一街</t>
  </si>
  <si>
    <t>邮政二街</t>
  </si>
  <si>
    <t>邮政二街4号</t>
  </si>
  <si>
    <t>邮政三街</t>
  </si>
  <si>
    <t>黄江大道7号</t>
  </si>
  <si>
    <t>黄江大道11号</t>
  </si>
  <si>
    <t>公常路人行天桥</t>
  </si>
  <si>
    <t>袁屋围人行天桥</t>
  </si>
  <si>
    <t>公常路94号101</t>
  </si>
  <si>
    <t>公常路98号巷</t>
  </si>
  <si>
    <t>公常路181号102巷</t>
  </si>
  <si>
    <t>包含13条一米宽的小巷</t>
  </si>
  <si>
    <t>公常路（肯德基内部道路）</t>
  </si>
  <si>
    <t>包含7条一米宽的小巷</t>
  </si>
  <si>
    <t>长江正街</t>
  </si>
  <si>
    <t>包含1条3米宽的后巷12条1米宽的小巷</t>
  </si>
  <si>
    <t>永昌街</t>
  </si>
  <si>
    <t>永昌街6号</t>
  </si>
  <si>
    <t>袁屋围街</t>
  </si>
  <si>
    <t>袁屋围路</t>
  </si>
  <si>
    <t>筷乐乡村停车场</t>
  </si>
  <si>
    <t>永安街</t>
  </si>
  <si>
    <t>包含25条1米宽的小巷</t>
  </si>
  <si>
    <t>永兴街29号巷</t>
  </si>
  <si>
    <t>永文街一巷</t>
  </si>
  <si>
    <t>永兴街</t>
  </si>
  <si>
    <t>包含1条3米宽的后巷60条1米宽的小巷</t>
  </si>
  <si>
    <t>中兴街</t>
  </si>
  <si>
    <t>包含28条1米宽的小巷</t>
  </si>
  <si>
    <t>袁岗路</t>
  </si>
  <si>
    <t>永文街</t>
  </si>
  <si>
    <t>包含1条3米宽的后巷48条1米宽的小巷</t>
  </si>
  <si>
    <t>袁屋围旧围巷</t>
  </si>
  <si>
    <t>包含未硬化道路</t>
  </si>
  <si>
    <t>盛昌街巷道</t>
  </si>
  <si>
    <t>原盛昌路(包含1条8米，27条1米宽的小巷）</t>
  </si>
  <si>
    <t>小毛驴停车场</t>
  </si>
  <si>
    <t>万业百货广场</t>
  </si>
  <si>
    <t>玉堂围街至莞樟路口旁</t>
  </si>
  <si>
    <t>莞樟路（黄江段）锦绣花园门口道路</t>
  </si>
  <si>
    <t>莞樟路黄江段72号</t>
  </si>
  <si>
    <t>莞樟路黄江段70号</t>
  </si>
  <si>
    <t>粮丰豪庭</t>
  </si>
  <si>
    <t>莞樟路黄江段51号君悦华庭</t>
  </si>
  <si>
    <t>莞樟路（黄江段）51号之一139室旁莞樟路在建区</t>
  </si>
  <si>
    <t>莞樟路黄江段82号</t>
  </si>
  <si>
    <t>莞樟路黄江段92号</t>
  </si>
  <si>
    <t>莞樟路黄江段67号</t>
  </si>
  <si>
    <t>黄江环城路（其他）</t>
  </si>
  <si>
    <t>黄江环城路红线内面积</t>
  </si>
  <si>
    <t>小区红线内面积，内部区域</t>
  </si>
  <si>
    <t>玉堂围文明东一巷</t>
  </si>
  <si>
    <t>玉堂围文明东二巷</t>
  </si>
  <si>
    <t>玉堂围华兴街</t>
  </si>
  <si>
    <t>玉堂围振华街</t>
  </si>
  <si>
    <t>玉堂围平昌街</t>
  </si>
  <si>
    <t>玉堂围朝阳街</t>
  </si>
  <si>
    <t>玉堂围康华街</t>
  </si>
  <si>
    <t>玉堂围平乐街</t>
  </si>
  <si>
    <t>玉堂围彩虹街</t>
  </si>
  <si>
    <t>黄江文明东路</t>
  </si>
  <si>
    <t>玉堂围居民工业街</t>
  </si>
  <si>
    <t>玉堂围锦绣路</t>
  </si>
  <si>
    <t>玉堂围德祥巷</t>
  </si>
  <si>
    <t>玉裕街</t>
  </si>
  <si>
    <t>玉裕街一巷</t>
  </si>
  <si>
    <t>玉裕街二巷</t>
  </si>
  <si>
    <t>玉裕街三巷</t>
  </si>
  <si>
    <t>玉裕街四巷</t>
  </si>
  <si>
    <t>玉裕一街二巷</t>
  </si>
  <si>
    <t>玉裕一街三巷</t>
  </si>
  <si>
    <t>玉裕一街四巷</t>
  </si>
  <si>
    <t>玉裕一街五巷</t>
  </si>
  <si>
    <t>玉裕一街六巷</t>
  </si>
  <si>
    <t>玉裕一街横巷</t>
  </si>
  <si>
    <t>玉裕二街</t>
  </si>
  <si>
    <t>玉裕二街三巷</t>
  </si>
  <si>
    <t>玉裕二街六巷</t>
  </si>
  <si>
    <t>玉堂围正巷</t>
  </si>
  <si>
    <t>玉堂围正二巷</t>
  </si>
  <si>
    <t>玉堂围富民一巷</t>
  </si>
  <si>
    <t>玉堂围富民二巷</t>
  </si>
  <si>
    <t>玉堂围富民三巷</t>
  </si>
  <si>
    <t>玉堂围富民四巷</t>
  </si>
  <si>
    <t>玉堂围富民五巷</t>
  </si>
  <si>
    <t>玉堂围富民六巷</t>
  </si>
  <si>
    <t>玉堂围富民七巷</t>
  </si>
  <si>
    <t>玉堂围富民八巷</t>
  </si>
  <si>
    <t>玉堂围富民九巷</t>
  </si>
  <si>
    <t>休闲广场</t>
  </si>
  <si>
    <t>君悦蓝庭背后</t>
  </si>
  <si>
    <t>玉堂围富民十巷</t>
  </si>
  <si>
    <t>玉堂围富民十一巷</t>
  </si>
  <si>
    <t>玉堂围富民十二巷</t>
  </si>
  <si>
    <t>玉堂围富民十三巷</t>
  </si>
  <si>
    <t>玉堂围富民十四巷</t>
  </si>
  <si>
    <t>包含玉堂围街至公园正门路段80米、道路面积1289.35㎡</t>
  </si>
  <si>
    <t>玉裕一街</t>
  </si>
  <si>
    <t>玉裕二街二巷</t>
  </si>
  <si>
    <t>玉裕一街七巷</t>
  </si>
  <si>
    <t>玉裕二街一巷</t>
  </si>
  <si>
    <t>玉堂围旧围十一巷</t>
  </si>
  <si>
    <t>新增，原玉堂围旧围巷</t>
  </si>
  <si>
    <t>玉堂围旧围十二巷</t>
  </si>
  <si>
    <t>玉堂围旧围十三巷</t>
  </si>
  <si>
    <t>玉堂围旧围十五巷</t>
  </si>
  <si>
    <t>玉堂围旧围十六巷</t>
  </si>
  <si>
    <t>玉堂围旧围十八巷</t>
  </si>
  <si>
    <t>玉堂围旧围三巷</t>
  </si>
  <si>
    <t>玉堂围旧围四巷</t>
  </si>
  <si>
    <t>玉堂围旧围五巷</t>
  </si>
  <si>
    <t>玉堂围旧围六巷</t>
  </si>
  <si>
    <t>玉堂围旧围七巷</t>
  </si>
  <si>
    <t>玉堂围旧围二十四巷</t>
  </si>
  <si>
    <t>玉堂围正三巷</t>
  </si>
  <si>
    <t>玉堂围旧围二十三巷</t>
  </si>
  <si>
    <t>玉堂围公园</t>
  </si>
  <si>
    <t>富康广场</t>
  </si>
  <si>
    <t>麦当劳餐厅道路</t>
  </si>
  <si>
    <t>玉堂围村委会</t>
  </si>
  <si>
    <t>田星路（镇保洁）</t>
  </si>
  <si>
    <t>包含旧村红线内道路385.88㎡、人行道417.86㎡</t>
  </si>
  <si>
    <t>田星路（其他）</t>
  </si>
  <si>
    <t>镇属绿化（包含旧村绿化918.84㎡）</t>
  </si>
  <si>
    <t>星光星和街</t>
  </si>
  <si>
    <t>已包含星和街硬化路面，包含田星村道路541.49、绿化130.87</t>
  </si>
  <si>
    <t>辰星路</t>
  </si>
  <si>
    <t>包括辰星路2号和3号门口</t>
  </si>
  <si>
    <t>星源街</t>
  </si>
  <si>
    <t>星光旧围一巷</t>
  </si>
  <si>
    <t>星辉二街</t>
  </si>
  <si>
    <t>包括16条1米巷</t>
  </si>
  <si>
    <t>星辉二街一巷</t>
  </si>
  <si>
    <t>包括7条1米巷1条2米后巷</t>
  </si>
  <si>
    <t>星辉二街二巷</t>
  </si>
  <si>
    <t>包括14条1米巷1条2米后巷</t>
  </si>
  <si>
    <t>星辉二街三巷</t>
  </si>
  <si>
    <t>包括13条1米巷1条2米后巷</t>
  </si>
  <si>
    <t>星辉二街四巷</t>
  </si>
  <si>
    <t>包括7条1米巷1条2米后巷和靠创星路一条侧巷</t>
  </si>
  <si>
    <t>星辉一街</t>
  </si>
  <si>
    <t>创星路</t>
  </si>
  <si>
    <t>创星路至汉盛科技园东北门口道路</t>
  </si>
  <si>
    <t>星旺街</t>
  </si>
  <si>
    <t>道路面积包括20条1米巷和星光路1号后面巷道</t>
  </si>
  <si>
    <t>星旺街一巷72号前道路</t>
  </si>
  <si>
    <t>包含旧村村内道路面积850.63㎡</t>
  </si>
  <si>
    <t>星旺街一巷</t>
  </si>
  <si>
    <t>包含北边一条岔路</t>
  </si>
  <si>
    <t>星旺街一巷旧围</t>
  </si>
  <si>
    <t>平均宽度3.8米</t>
  </si>
  <si>
    <t>道路面积包括3条1米巷</t>
  </si>
  <si>
    <t>星光路56号旁河边人行道</t>
  </si>
  <si>
    <t>星光路36号后面巷道</t>
  </si>
  <si>
    <t>星光活动中心北巷</t>
  </si>
  <si>
    <t>包括23条1米巷和一条2米巷</t>
  </si>
  <si>
    <t>星光活动中心南巷</t>
  </si>
  <si>
    <t>包括13条1米巷1条后巷</t>
  </si>
  <si>
    <t>创星路与星光活动中心南北巷中间巷道</t>
  </si>
  <si>
    <t>炒米岭一路</t>
  </si>
  <si>
    <t>包括5条1米巷1条后巷</t>
  </si>
  <si>
    <t>炒米岭二路</t>
  </si>
  <si>
    <t>炒米岭三路</t>
  </si>
  <si>
    <t>星光旧围二巷</t>
  </si>
  <si>
    <t>平均宽度2.5米</t>
  </si>
  <si>
    <t>星光三星一街</t>
  </si>
  <si>
    <t>星光三星二街</t>
  </si>
  <si>
    <t>道路面积包括6条1米巷</t>
  </si>
  <si>
    <t>星光三星街</t>
  </si>
  <si>
    <t>星光三星街一巷</t>
  </si>
  <si>
    <t>包括8条1米巷和一条侧巷</t>
  </si>
  <si>
    <t>星光三星街二巷</t>
  </si>
  <si>
    <t>包括9条1米巷1条后巷</t>
  </si>
  <si>
    <t>星隆街</t>
  </si>
  <si>
    <t>包括3条侧巷</t>
  </si>
  <si>
    <t>星隆街一巷</t>
  </si>
  <si>
    <t>包括14条1米巷</t>
  </si>
  <si>
    <t>星隆街二巷</t>
  </si>
  <si>
    <t>星隆街三巷</t>
  </si>
  <si>
    <t>包括12条1米巷</t>
  </si>
  <si>
    <t>星隆街四巷</t>
  </si>
  <si>
    <t>星辉三街</t>
  </si>
  <si>
    <t>已包含星辉三街升级改造</t>
  </si>
  <si>
    <t>梅塘社区应急庇护场所</t>
  </si>
  <si>
    <t>星光社区党群服务中心</t>
  </si>
  <si>
    <t>星光村委会广场</t>
  </si>
  <si>
    <t>星光富兴路</t>
  </si>
  <si>
    <t>星光村晒谷场巷</t>
  </si>
  <si>
    <t>星光阳光路</t>
  </si>
  <si>
    <t>星光朝阳路</t>
  </si>
  <si>
    <t>星光滨湖路</t>
  </si>
  <si>
    <t>星光象山路</t>
  </si>
  <si>
    <t>星光水库环湖绿道</t>
  </si>
  <si>
    <t>包含田心村内绿道面积997.97㎡</t>
  </si>
  <si>
    <t>福鑫路</t>
  </si>
  <si>
    <t>星峰路</t>
  </si>
  <si>
    <t>包含田心村内道路面积6817.11㎡</t>
  </si>
  <si>
    <t>星光体育休闲公园</t>
  </si>
  <si>
    <t>光侨北路</t>
  </si>
  <si>
    <t>星光恒正综合市场门口道路</t>
  </si>
  <si>
    <t>星光村56号与57号之间、星光路连接朝阳路道路</t>
  </si>
  <si>
    <t>新增、富林美江巷停车场</t>
  </si>
  <si>
    <t>道路面积包括所属该路名门牌号全部房屋前区域和全部巷道（除清龙路157、158号厂门口路）</t>
  </si>
  <si>
    <t>清龙路人行天桥</t>
  </si>
  <si>
    <t>清龙路上的两座人行天桥</t>
  </si>
  <si>
    <t>东莞船井电机厂门口</t>
  </si>
  <si>
    <t>长龙北环路</t>
  </si>
  <si>
    <t>长龙北环路旁沿河路</t>
  </si>
  <si>
    <t>在长龙北环路河边上，找不到路名</t>
  </si>
  <si>
    <t>长龙北环路旁休闲场所</t>
  </si>
  <si>
    <t>长龙北环路旁停车场</t>
  </si>
  <si>
    <t>长龙翔龙街</t>
  </si>
  <si>
    <t>长龙翔荣街</t>
  </si>
  <si>
    <t>道路面积包括沿该条街所有房屋前全部区域，绿化面包括欧科空调公司旁绿化</t>
  </si>
  <si>
    <t>长龙黄书角巷</t>
  </si>
  <si>
    <t>面积包括所属黄书角巷门牌号全部房屋所有巷道（不含沿长龙翔荣街房屋门前区域）</t>
  </si>
  <si>
    <t>长龙长安圩巷</t>
  </si>
  <si>
    <t>面积包括所属长安圩巷门牌号全部房屋所有巷道和球场（不含沿长龙翔荣街房屋门前区域）</t>
  </si>
  <si>
    <t>长龙永龙街</t>
  </si>
  <si>
    <t>道路面积包括所属永龙街门牌号全部房屋所有巷道（不含沿长洞街房屋门前区域）</t>
  </si>
  <si>
    <t>长龙社区广场</t>
  </si>
  <si>
    <t>无名路1</t>
  </si>
  <si>
    <t xml:space="preserve"> </t>
  </si>
  <si>
    <t>道路面积包括路边停车位，此路与清龙路和永龙街交汇，在长龙社区广场的东南侧（找不到路名）</t>
  </si>
  <si>
    <t>面积包括路边停车位，此路在长新街342号门口（找不到路名）</t>
  </si>
  <si>
    <t>面积包括路边停车位，此路与清龙路和长新街及长福街交汇（找不到路名）</t>
  </si>
  <si>
    <t>长龙社区广场旁休闲场所</t>
  </si>
  <si>
    <t>道路面积包括长福街38号长龙社区综合服务中心前后门口区域及停车位，此休闲场所在长新街342号门口马路对面</t>
  </si>
  <si>
    <t>长龙长新街</t>
  </si>
  <si>
    <t>人行道、绿化面积包括沿此街两边区域，道路面积包括沿此街左右两侧房屋门口区域以及所属该街名门牌号房屋的全部巷道</t>
  </si>
  <si>
    <t>长龙长荣街</t>
  </si>
  <si>
    <t>面积包括沿此街左右两侧房屋门口区域以及所属该街名门牌号房屋的全部巷道</t>
  </si>
  <si>
    <t>长龙长福街</t>
  </si>
  <si>
    <t>面积包括沿此街左右两侧房屋门口区域及所属该街名门牌号房屋全部巷道（不含沿长荣街房屋门口位置及长福街38号前后区域）</t>
  </si>
  <si>
    <t>长龙综合市场</t>
  </si>
  <si>
    <t>面积包括沿此路左右两侧房屋门口区域（此路在长龙老围巷77号门口）</t>
  </si>
  <si>
    <t>长龙下围巷</t>
  </si>
  <si>
    <t>道路面积包括所属长龙下围巷门牌号全部房屋所有巷道和门口区域（不含沿无名路4左右房屋门前区域）</t>
  </si>
  <si>
    <t>长龙竹山吓巷345号门口路</t>
  </si>
  <si>
    <t>此路在长龙竹山吓巷345号厂门口（找不到路名）</t>
  </si>
  <si>
    <t>长龙竹山吓巷</t>
  </si>
  <si>
    <t>道路面积包括所属长龙竹山吓巷门牌号全部房屋所有巷道和门口区域</t>
  </si>
  <si>
    <t>长龙长新街旁休闲场所</t>
  </si>
  <si>
    <t>此休闲场所在竹山吓巷外长新街旁</t>
  </si>
  <si>
    <t>清龙路157号门口路</t>
  </si>
  <si>
    <t>此路在清龙路157号厂门口（找不到路名）</t>
  </si>
  <si>
    <t>此路与清龙路157号路交汇（找不到路名）</t>
  </si>
  <si>
    <t>清龙路158号门口路</t>
  </si>
  <si>
    <t>此路在清龙路158号厂门口，挨着清龙路（找不到路名）</t>
  </si>
  <si>
    <t>长龙老围巷93号路</t>
  </si>
  <si>
    <t>此路在长龙老围巷93号厂门口（找不到路名）</t>
  </si>
  <si>
    <t>长龙长洞街</t>
  </si>
  <si>
    <t>道路面积包括所属长洞街门牌号全部房屋所有巷道和沿此街房屋门口区域</t>
  </si>
  <si>
    <t>长龙新风街</t>
  </si>
  <si>
    <t>道路面积包含路边三角停车厂</t>
  </si>
  <si>
    <t>长龙宏安街</t>
  </si>
  <si>
    <t>长龙宏远街</t>
  </si>
  <si>
    <t>长龙金竹园街</t>
  </si>
  <si>
    <t>长龙金竹园街1号路</t>
  </si>
  <si>
    <t>此路在金竹园街1号南福工业园门口（找不到路名）</t>
  </si>
  <si>
    <t>长龙华裕街</t>
  </si>
  <si>
    <t>流洞一路（村庄）</t>
  </si>
  <si>
    <t>道路面积包括所有沿此路房屋门口区域，绿化面积包含河边侧面绿化</t>
  </si>
  <si>
    <t>流洞一路（山路）</t>
  </si>
  <si>
    <t>长龙下流洞巷</t>
  </si>
  <si>
    <t>面积包括属于长龙下流洞巷门牌号全部房屋的所有巷道和房屋门口区域（不含沿流洞一路房屋的门口区域）</t>
  </si>
  <si>
    <t>此路在流洞一路门牌号7号、8号两侧中间（找不到路名）</t>
  </si>
  <si>
    <t>流洞二路（村庄）</t>
  </si>
  <si>
    <t>道路面积包括所有沿此路房屋门口区域</t>
  </si>
  <si>
    <t>流洞二路（山路）</t>
  </si>
  <si>
    <t>长龙上流洞巷</t>
  </si>
  <si>
    <t>面积包括属于长龙上流洞巷门牌号全部房屋的所有巷道和房屋门口区域（不含沿流洞一路、二路、三路房屋的门口区域）</t>
  </si>
  <si>
    <t>流洞三路（村庄）</t>
  </si>
  <si>
    <t>流洞三路（山路）</t>
  </si>
  <si>
    <t>无名路7</t>
  </si>
  <si>
    <t>此路在清龙路门牌号80号后面，与翔荣街交汇（找不到路名）</t>
  </si>
  <si>
    <t>无名路8</t>
  </si>
  <si>
    <t>此路在长龙永龙街门牌号57号门口，与长龙永龙街交汇（找不到路名）</t>
  </si>
  <si>
    <t>恒远街</t>
  </si>
  <si>
    <t>长龙华裕街19号路</t>
  </si>
  <si>
    <t>此路与恒远街交汇（找不到路名）</t>
  </si>
  <si>
    <t>长龙新风街14号路</t>
  </si>
  <si>
    <t>此路与长龙新风街和拥军三路交汇（找不到路名）</t>
  </si>
  <si>
    <t>长龙新风街15号路</t>
  </si>
  <si>
    <t>此路与长龙新风街14号路交汇（找不到路名）</t>
  </si>
  <si>
    <t>拥军三路67号路</t>
  </si>
  <si>
    <t>此路与拥军三路交汇（找不到路名）</t>
  </si>
  <si>
    <t>拥军三路73号路</t>
  </si>
  <si>
    <t>拥军三路85号路</t>
  </si>
  <si>
    <t>此路与拥军三路交汇在云中龙科技园门口（找不到路名）</t>
  </si>
  <si>
    <t>拥军三路</t>
  </si>
  <si>
    <t>道路面积包括所有沿此路房屋门口区域（同时道路和绿化含拥军三路6号对面东莞维升电子制品有限公司厂门口停车位与绿化）</t>
  </si>
  <si>
    <t>拥军三路21号路</t>
  </si>
  <si>
    <t>长龙老围巷333号路</t>
  </si>
  <si>
    <t>道路面积包括所有沿此路房屋门口区域（该路与长龙长新街交汇，找不到路名）</t>
  </si>
  <si>
    <t>长龙老围巷</t>
  </si>
  <si>
    <t>面积包括属于老围巷门牌号房屋的所有巷道和房屋门口区域和停车位（不含属于老围巷门牌号沿无名路4、长新街房屋的门口区域）</t>
  </si>
  <si>
    <t>拥军三路28号路</t>
  </si>
  <si>
    <t>拥军三路32号路</t>
  </si>
  <si>
    <t>此路与拥军三路43号路交汇（找不到路名）</t>
  </si>
  <si>
    <t>拥军三路43号路</t>
  </si>
  <si>
    <t>此路与拥军三路28号路和长龙老围巷333号路交汇（找不到路名）</t>
  </si>
  <si>
    <t>黄江宝山泉饮品有限公司</t>
  </si>
  <si>
    <t>此路与清龙路交汇（找不到路名）</t>
  </si>
  <si>
    <t>清龙路201号路</t>
  </si>
  <si>
    <t>东莞南牵引变电所</t>
  </si>
  <si>
    <t>此变电所路口与清龙路201号路交汇</t>
  </si>
  <si>
    <t>流洞一路旁公园</t>
  </si>
  <si>
    <t>拥军三路85号至部队办公室</t>
  </si>
  <si>
    <t>大屏嶂森林公园</t>
  </si>
  <si>
    <t>包含民段路、南山坑路、黄蜂迳路、观音山路、佛坳路</t>
  </si>
  <si>
    <t>清龙路80号门口</t>
  </si>
  <si>
    <t>清龙路与永龙街交叉口</t>
  </si>
  <si>
    <t>清龙路69号门口</t>
  </si>
  <si>
    <t>清龙路与翔荣街交叉口</t>
  </si>
  <si>
    <t>清龙路68号门口</t>
  </si>
  <si>
    <t>清龙路与北环路交叉口</t>
  </si>
  <si>
    <t>清龙路67号门口</t>
  </si>
  <si>
    <t>东莞市黄江佑和塑料制品厂门口</t>
  </si>
  <si>
    <t>无名路11</t>
  </si>
  <si>
    <t>接拥军三路85号</t>
  </si>
  <si>
    <t>无名路10</t>
  </si>
  <si>
    <t>无名路13</t>
  </si>
  <si>
    <t>辅路绿化7492.12㎡已合并到主路（镇属绿化）；国、省、县道</t>
  </si>
  <si>
    <t>田星路旁东莞市海晟环保科技有限公司西边路</t>
  </si>
  <si>
    <t>田星路旁宏利达建材有限公司前道路</t>
  </si>
  <si>
    <t>田星路入巨卓工业园道路</t>
  </si>
  <si>
    <t>宾农四路</t>
  </si>
  <si>
    <t>宾农二路</t>
  </si>
  <si>
    <t>嘉宾路</t>
  </si>
  <si>
    <t>宾农一路</t>
  </si>
  <si>
    <t>创越街</t>
  </si>
  <si>
    <t>创越街一巷</t>
  </si>
  <si>
    <t>创越街二巷</t>
  </si>
  <si>
    <t>包含六条1米宽巷道</t>
  </si>
  <si>
    <t>创越街三巷</t>
  </si>
  <si>
    <t>创越街四巷</t>
  </si>
  <si>
    <t>包含四条1米宽巷道</t>
  </si>
  <si>
    <t>创越街五巷</t>
  </si>
  <si>
    <t>包含5条1米宽巷道</t>
  </si>
  <si>
    <t>畔豪街</t>
  </si>
  <si>
    <t>含西南方三条小巷</t>
  </si>
  <si>
    <t>畔豪街一巷</t>
  </si>
  <si>
    <t>含东边四条1米宽小巷</t>
  </si>
  <si>
    <t>畔豪街二巷</t>
  </si>
  <si>
    <t>含东边十一条1米宽小巷</t>
  </si>
  <si>
    <t>畔豪街三巷</t>
  </si>
  <si>
    <t>含东边十条1米宽小巷</t>
  </si>
  <si>
    <t>畔豪街四巷</t>
  </si>
  <si>
    <t>畔豪街五巷</t>
  </si>
  <si>
    <t>畔豪街六巷</t>
  </si>
  <si>
    <t>含西边五条小巷</t>
  </si>
  <si>
    <t>聚龙巷</t>
  </si>
  <si>
    <t>包含聚龙巷1-2面积</t>
  </si>
  <si>
    <t>田心聚龙围巷</t>
  </si>
  <si>
    <t>包含田心聚龙围巷1-10面积</t>
  </si>
  <si>
    <t>田心滨河街</t>
  </si>
  <si>
    <t>田心东门巷</t>
  </si>
  <si>
    <t>含北方二条小巷</t>
  </si>
  <si>
    <t>田心西门二巷</t>
  </si>
  <si>
    <t>田心南门西巷1</t>
  </si>
  <si>
    <t>包含田心南门西巷2-14面积</t>
  </si>
  <si>
    <t>田心南门南巷1</t>
  </si>
  <si>
    <t>包含田心南门南巷2-6面积</t>
  </si>
  <si>
    <t>田心南门东巷1</t>
  </si>
  <si>
    <t>包含田心南门东巷2-12面积</t>
  </si>
  <si>
    <t>南门东巷停车场</t>
  </si>
  <si>
    <t>北边三条巷道已拆分到南门东巷停车场北边三条巷道</t>
  </si>
  <si>
    <t>田心北门巷</t>
  </si>
  <si>
    <t>田心东门二巷1</t>
  </si>
  <si>
    <t>包含田心东门二巷2-10面积</t>
  </si>
  <si>
    <t>宾农三路</t>
  </si>
  <si>
    <t>包含宾农三路入集鸿发工业园路段</t>
  </si>
  <si>
    <t>东莞市镇南实业有限公司门口道路</t>
  </si>
  <si>
    <t>田心荔枝公园</t>
  </si>
  <si>
    <t>含公园停车场</t>
  </si>
  <si>
    <t>田心蝴蝶一路</t>
  </si>
  <si>
    <t>田心南门四街</t>
  </si>
  <si>
    <t>聚龙工业园道路</t>
  </si>
  <si>
    <t>田心蝴蝶二路</t>
  </si>
  <si>
    <t>田心南门三街</t>
  </si>
  <si>
    <t>田心南门二街</t>
  </si>
  <si>
    <t>田心北门二巷</t>
  </si>
  <si>
    <t>包含田心北门二巷1-17面积</t>
  </si>
  <si>
    <t>田心南门一街</t>
  </si>
  <si>
    <t>南门一街一巷</t>
  </si>
  <si>
    <t>含西边三条1米小巷</t>
  </si>
  <si>
    <t>南门一街二巷</t>
  </si>
  <si>
    <t>南门一街三巷</t>
  </si>
  <si>
    <t>含西边四条1米小巷</t>
  </si>
  <si>
    <t>南门一街四巷</t>
  </si>
  <si>
    <t>南门一街五巷</t>
  </si>
  <si>
    <t>南门一街中巷</t>
  </si>
  <si>
    <t>南门一街六巷</t>
  </si>
  <si>
    <t>育英路</t>
  </si>
  <si>
    <t>田心广场</t>
  </si>
  <si>
    <t>田心广场东街</t>
  </si>
  <si>
    <t>田心广场东街1</t>
  </si>
  <si>
    <t>包含十五条1米宽小巷</t>
  </si>
  <si>
    <t>龙和南街</t>
  </si>
  <si>
    <t>龙和南街一巷</t>
  </si>
  <si>
    <t>包含五条1米宽小巷</t>
  </si>
  <si>
    <t>龙和南街二巷</t>
  </si>
  <si>
    <t>含东北方三条1米宽小巷</t>
  </si>
  <si>
    <t>龙和南街三巷</t>
  </si>
  <si>
    <t>含东北方两条1米宽小巷</t>
  </si>
  <si>
    <t>龙和南街四巷</t>
  </si>
  <si>
    <t>联建楼街</t>
  </si>
  <si>
    <t>联建楼街一巷</t>
  </si>
  <si>
    <t>含东北方十三条1米宽小巷</t>
  </si>
  <si>
    <t>联建楼街二巷</t>
  </si>
  <si>
    <t>含东北方十五条1米宽小巷 西南方二条</t>
  </si>
  <si>
    <t>联建楼街三巷</t>
  </si>
  <si>
    <t>含东北方四条1米宽小巷</t>
  </si>
  <si>
    <t>联建楼街四巷</t>
  </si>
  <si>
    <t>含东北方六条1米宽小巷</t>
  </si>
  <si>
    <t>联建楼街五巷</t>
  </si>
  <si>
    <t>含两边二十三条1米宽小巷</t>
  </si>
  <si>
    <t>广龙路17号田心商业广场</t>
  </si>
  <si>
    <t>聚众市场餐饮街</t>
  </si>
  <si>
    <t>聚众市场餐饮街1</t>
  </si>
  <si>
    <t>含西边四条1米宽小巷，东边三条1米宽小巷</t>
  </si>
  <si>
    <t>田心龙和东街</t>
  </si>
  <si>
    <t>田心龙和东二街</t>
  </si>
  <si>
    <t>广龙路恒丰中央大街</t>
  </si>
  <si>
    <t>包含周边巷道以及大润发周边道路</t>
  </si>
  <si>
    <t>龙和东街一巷</t>
  </si>
  <si>
    <t>包含五条1米宽巷子</t>
  </si>
  <si>
    <t>龙和东街二巷</t>
  </si>
  <si>
    <t>含六条1米宽竖巷 一条横巷</t>
  </si>
  <si>
    <t>龙和东街三巷</t>
  </si>
  <si>
    <t>龙和东街四巷</t>
  </si>
  <si>
    <t>含四条1米宽竖巷 两条横巷</t>
  </si>
  <si>
    <t>龙和东街五巷</t>
  </si>
  <si>
    <t>含六条1米宽竖巷 两条横巷</t>
  </si>
  <si>
    <t>龙和东街六巷</t>
  </si>
  <si>
    <t>田心梅塘圩巷</t>
  </si>
  <si>
    <t>含十六条1米宽竖巷</t>
  </si>
  <si>
    <t>田心元岗一街一巷</t>
  </si>
  <si>
    <t>含东南边八条1米宽竖巷 两条横巷</t>
  </si>
  <si>
    <t>田心元岗一街二巷</t>
  </si>
  <si>
    <t>含东南边三条1米横巷宽 一条宽竖巷</t>
  </si>
  <si>
    <t>元岗一街</t>
  </si>
  <si>
    <t>含十八条1.5米宽横巷、一条3米宽横巷、四条三米宽横巷</t>
  </si>
  <si>
    <t>嘉宾路24号前道路</t>
  </si>
  <si>
    <t>龙发街</t>
  </si>
  <si>
    <t>公常路与广龙路交叉口西边，属地管理为龙见田</t>
  </si>
  <si>
    <t>龙兴街</t>
  </si>
  <si>
    <t>新增，属地管理为龙见田</t>
  </si>
  <si>
    <t>蝴蝶地水库西边道路</t>
  </si>
  <si>
    <t>烈士水库道路</t>
  </si>
  <si>
    <t>蝴蝶地水库湖边道路</t>
  </si>
  <si>
    <t>元岗一街田心停车场</t>
  </si>
  <si>
    <t>南门东巷停车场周边道路及北边三条巷道</t>
  </si>
  <si>
    <t>黄江叁悦花园旁信宜村道路</t>
  </si>
  <si>
    <t>公常路488号道路</t>
  </si>
  <si>
    <t>新田街</t>
  </si>
  <si>
    <t>新增，村里新增道路宾农三路海德小学段</t>
  </si>
  <si>
    <t>新居街</t>
  </si>
  <si>
    <t>蝴蝶地环湖碧道</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</si>
</sst>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s>
  <fonts count="30">
    <font>
      <sz val="11"/>
      <color theme="1"/>
      <name val="宋体"/>
      <charset val="134"/>
      <scheme val="minor"/>
    </font>
    <font>
      <sz val="10"/>
      <name val="宋体"/>
      <charset val="134"/>
      <scheme val="minor"/>
    </font>
    <font>
      <sz val="10"/>
      <name val="宋体"/>
      <charset val="134"/>
    </font>
    <font>
      <b/>
      <sz val="10"/>
      <name val="宋体"/>
      <charset val="134"/>
      <scheme val="minor"/>
    </font>
    <font>
      <sz val="10"/>
      <color theme="1"/>
      <name val="宋体"/>
      <charset val="134"/>
      <scheme val="minor"/>
    </font>
    <font>
      <sz val="11"/>
      <name val="宋体"/>
      <charset val="134"/>
      <scheme val="minor"/>
    </font>
    <font>
      <sz val="9"/>
      <color theme="1"/>
      <name val="宋体"/>
      <charset val="134"/>
      <scheme val="minor"/>
    </font>
    <font>
      <sz val="11"/>
      <color indexed="8"/>
      <name val="宋体"/>
      <charset val="134"/>
    </font>
    <font>
      <b/>
      <sz val="11"/>
      <color theme="1"/>
      <name val="宋体"/>
      <charset val="134"/>
      <scheme val="minor"/>
    </font>
    <font>
      <sz val="22"/>
      <color theme="1"/>
      <name val="方正小标宋简体"/>
      <charset val="134"/>
    </font>
    <font>
      <sz val="12"/>
      <color rgb="FF2222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9">
    <fill>
      <patternFill patternType="none"/>
    </fill>
    <fill>
      <patternFill patternType="gray125"/>
    </fill>
    <fill>
      <patternFill patternType="solid">
        <fgColor theme="9" tint="0.4"/>
        <bgColor indexed="64"/>
      </patternFill>
    </fill>
    <fill>
      <patternFill patternType="solid">
        <fgColor theme="0"/>
        <bgColor indexed="64"/>
      </patternFill>
    </fill>
    <fill>
      <patternFill patternType="solid">
        <fgColor rgb="FFFFFF00"/>
        <bgColor indexed="64"/>
      </patternFill>
    </fill>
    <fill>
      <patternFill patternType="solid">
        <fgColor theme="9" tint="0.8"/>
        <bgColor indexed="64"/>
      </patternFill>
    </fill>
    <fill>
      <patternFill patternType="solid">
        <fgColor theme="8" tint="0.8"/>
        <bgColor indexed="64"/>
      </patternFill>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8"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9" borderId="7" applyNumberFormat="0" applyAlignment="0" applyProtection="0">
      <alignment vertical="center"/>
    </xf>
    <xf numFmtId="0" fontId="20" fillId="10" borderId="8" applyNumberFormat="0" applyAlignment="0" applyProtection="0">
      <alignment vertical="center"/>
    </xf>
    <xf numFmtId="0" fontId="21" fillId="10" borderId="7" applyNumberFormat="0" applyAlignment="0" applyProtection="0">
      <alignment vertical="center"/>
    </xf>
    <xf numFmtId="0" fontId="22" fillId="11"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9" fillId="36" borderId="0" applyNumberFormat="0" applyBorder="0" applyAlignment="0" applyProtection="0">
      <alignment vertical="center"/>
    </xf>
    <xf numFmtId="0" fontId="29" fillId="37" borderId="0" applyNumberFormat="0" applyBorder="0" applyAlignment="0" applyProtection="0">
      <alignment vertical="center"/>
    </xf>
    <xf numFmtId="0" fontId="28" fillId="38" borderId="0" applyNumberFormat="0" applyBorder="0" applyAlignment="0" applyProtection="0">
      <alignment vertical="center"/>
    </xf>
    <xf numFmtId="0" fontId="7" fillId="0" borderId="0">
      <alignment vertical="center"/>
    </xf>
  </cellStyleXfs>
  <cellXfs count="56">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Alignment="1">
      <alignment horizontal="center" vertical="center" wrapText="1"/>
    </xf>
    <xf numFmtId="176"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Continuous" vertical="center" wrapText="1"/>
    </xf>
    <xf numFmtId="0" fontId="1" fillId="0" borderId="1" xfId="0" applyFont="1" applyFill="1" applyBorder="1" applyAlignment="1">
      <alignment horizontal="center" vertical="center" wrapText="1"/>
    </xf>
    <xf numFmtId="176" fontId="1" fillId="0" borderId="0" xfId="0" applyNumberFormat="1" applyFont="1" applyFill="1" applyBorder="1" applyAlignment="1">
      <alignment horizontal="centerContinuous" vertical="center" wrapText="1"/>
    </xf>
    <xf numFmtId="176" fontId="1" fillId="0" borderId="1" xfId="0" applyNumberFormat="1" applyFont="1" applyFill="1" applyBorder="1" applyAlignment="1">
      <alignment horizontal="center" vertical="center" wrapText="1"/>
    </xf>
    <xf numFmtId="0" fontId="0" fillId="0" borderId="0" xfId="0" applyFill="1" applyAlignment="1">
      <alignment horizontal="center" vertical="center" wrapText="1"/>
    </xf>
    <xf numFmtId="0" fontId="2" fillId="0" borderId="1" xfId="49"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Fill="1" applyBorder="1" applyAlignment="1">
      <alignment vertical="center" wrapText="1"/>
    </xf>
    <xf numFmtId="0" fontId="0" fillId="0" borderId="1" xfId="0" applyBorder="1" applyAlignment="1">
      <alignment horizontal="center" vertical="center" wrapText="1"/>
    </xf>
    <xf numFmtId="0" fontId="4" fillId="0" borderId="0" xfId="0" applyFont="1" applyFill="1" applyBorder="1" applyAlignment="1">
      <alignment vertical="center" wrapText="1"/>
    </xf>
    <xf numFmtId="0" fontId="4" fillId="3" borderId="0" xfId="0" applyFont="1" applyFill="1" applyBorder="1" applyAlignment="1">
      <alignment vertical="center"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0" borderId="0" xfId="0" applyFont="1" applyFill="1" applyBorder="1" applyAlignment="1">
      <alignment vertical="center" wrapText="1"/>
    </xf>
    <xf numFmtId="176" fontId="4" fillId="0" borderId="1"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2" fillId="3" borderId="1" xfId="49"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0" fontId="2" fillId="0" borderId="0" xfId="49" applyFont="1" applyFill="1" applyAlignment="1">
      <alignment horizontal="center" vertical="center" wrapText="1"/>
    </xf>
    <xf numFmtId="0" fontId="7" fillId="0" borderId="0" xfId="49"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vertical="center" wrapText="1"/>
    </xf>
    <xf numFmtId="0" fontId="0" fillId="0" borderId="0" xfId="0" applyFill="1">
      <alignment vertical="center"/>
    </xf>
    <xf numFmtId="0" fontId="1" fillId="0" borderId="1" xfId="0" applyFont="1" applyFill="1" applyBorder="1" applyAlignment="1">
      <alignment vertical="center" wrapText="1"/>
    </xf>
    <xf numFmtId="0" fontId="8" fillId="0" borderId="0" xfId="0" applyFont="1">
      <alignment vertical="center"/>
    </xf>
    <xf numFmtId="0" fontId="9" fillId="0" borderId="0" xfId="0" applyFont="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5" borderId="1" xfId="0" applyFont="1" applyFill="1" applyBorder="1" applyAlignment="1">
      <alignment horizontal="center" vertical="center"/>
    </xf>
    <xf numFmtId="176" fontId="0" fillId="5" borderId="1" xfId="0" applyNumberFormat="1" applyFont="1" applyFill="1" applyBorder="1">
      <alignment vertical="center"/>
    </xf>
    <xf numFmtId="0" fontId="0" fillId="6" borderId="1" xfId="0" applyFont="1" applyFill="1" applyBorder="1" applyAlignment="1">
      <alignment horizontal="center" vertical="center"/>
    </xf>
    <xf numFmtId="176" fontId="0" fillId="6" borderId="1" xfId="0" applyNumberFormat="1" applyFont="1" applyFill="1" applyBorder="1">
      <alignment vertical="center"/>
    </xf>
    <xf numFmtId="0" fontId="0" fillId="7" borderId="1" xfId="0" applyFont="1" applyFill="1" applyBorder="1" applyAlignment="1">
      <alignment horizontal="center" vertical="center"/>
    </xf>
    <xf numFmtId="176" fontId="0" fillId="7" borderId="1" xfId="0" applyNumberFormat="1" applyFont="1" applyFill="1" applyBorder="1">
      <alignment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6" fontId="8" fillId="0" borderId="1" xfId="0" applyNumberFormat="1" applyFont="1" applyFill="1" applyBorder="1">
      <alignment vertical="center"/>
    </xf>
    <xf numFmtId="0" fontId="0" fillId="0" borderId="0" xfId="0" applyAlignment="1">
      <alignment vertical="center" wrapText="1"/>
    </xf>
    <xf numFmtId="0" fontId="0" fillId="0" borderId="0" xfId="0" applyAlignment="1">
      <alignment vertical="center"/>
    </xf>
    <xf numFmtId="177" fontId="0" fillId="5" borderId="1" xfId="0" applyNumberFormat="1" applyFont="1" applyFill="1" applyBorder="1">
      <alignment vertical="center"/>
    </xf>
    <xf numFmtId="177" fontId="0" fillId="6" borderId="1" xfId="0" applyNumberFormat="1" applyFont="1" applyFill="1" applyBorder="1">
      <alignment vertical="center"/>
    </xf>
    <xf numFmtId="177" fontId="0" fillId="7" borderId="1" xfId="0" applyNumberFormat="1" applyFont="1" applyFill="1" applyBorder="1">
      <alignment vertical="center"/>
    </xf>
    <xf numFmtId="177" fontId="8" fillId="0" borderId="1" xfId="0" applyNumberFormat="1" applyFont="1" applyFill="1" applyBorder="1">
      <alignment vertical="center"/>
    </xf>
    <xf numFmtId="4" fontId="10" fillId="0" borderId="0" xfId="0" applyNumberFormat="1" applyFo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3">
    <dxf>
      <fill>
        <patternFill patternType="solid">
          <bgColor rgb="FFFF9900"/>
        </patternFill>
      </fill>
    </dxf>
    <dxf>
      <fill>
        <patternFill patternType="solid">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externalLink" Target="externalLinks/externalLink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AppData\Roaming\kingsoft\office6\backup\20250817&#29615;&#21355;&#20445;&#27905;&#38754;&#31215;&#36947;&#36335;&#23450;&#32423;&#34920;%20&#24449;&#27714;&#24847;&#35265;&#31295;(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航"/>
      <sheetName val="板湖"/>
      <sheetName val="北岸"/>
      <sheetName val="大冚"/>
      <sheetName val="刁朗"/>
      <sheetName val="黄江"/>
      <sheetName val="黄京坑"/>
      <sheetName val="黄牛埔"/>
      <sheetName val="旧村"/>
      <sheetName val="龙见田"/>
      <sheetName val="社贝"/>
      <sheetName val="田美"/>
      <sheetName val="田心"/>
      <sheetName val="星光"/>
      <sheetName val="长龙"/>
      <sheetName val="胜前岗"/>
      <sheetName val="新市"/>
      <sheetName val="玉堂围"/>
      <sheetName val="合路"/>
      <sheetName val="鸡啼岗"/>
      <sheetName val="袁屋围"/>
      <sheetName val="全局统计"/>
      <sheetName val="全局统计 (分三片)"/>
      <sheetName val="局部统计"/>
      <sheetName val="局部统计 (5社区+环城路)"/>
      <sheetName val="原合同信息"/>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9"/>
  <sheetViews>
    <sheetView zoomScale="80" zoomScaleNormal="80" workbookViewId="0">
      <selection activeCell="H28" sqref="H28"/>
    </sheetView>
  </sheetViews>
  <sheetFormatPr defaultColWidth="9" defaultRowHeight="30" customHeight="1"/>
  <cols>
    <col min="1" max="1" width="5.125" customWidth="1"/>
    <col min="3" max="5" width="14.625" customWidth="1"/>
    <col min="6" max="6" width="17.875" customWidth="1"/>
    <col min="7" max="9" width="14.625" customWidth="1"/>
    <col min="10" max="10" width="17.875" customWidth="1"/>
    <col min="11" max="13" width="14.625" customWidth="1"/>
    <col min="14" max="14" width="16.625" customWidth="1"/>
    <col min="15" max="15" width="14.625" customWidth="1"/>
    <col min="16" max="16" width="15.375" customWidth="1"/>
    <col min="17" max="17" width="14.625" customWidth="1"/>
    <col min="18" max="18" width="17.875" customWidth="1"/>
    <col min="20" max="20" width="5.125" customWidth="1"/>
    <col min="21" max="21" width="5.375" customWidth="1"/>
    <col min="22" max="22" width="5.125" customWidth="1"/>
    <col min="23" max="23" width="4.375" customWidth="1"/>
    <col min="24" max="24" width="10.375"/>
  </cols>
  <sheetData>
    <row r="1" ht="51" customHeight="1" spans="1:18">
      <c r="A1" s="35" t="s">
        <v>0</v>
      </c>
      <c r="B1" s="35"/>
      <c r="C1" s="35"/>
      <c r="D1" s="35"/>
      <c r="E1" s="35"/>
      <c r="F1" s="35"/>
      <c r="G1" s="35"/>
      <c r="H1" s="35"/>
      <c r="I1" s="35"/>
      <c r="J1" s="35"/>
      <c r="K1" s="35"/>
      <c r="L1" s="35"/>
      <c r="M1" s="35"/>
      <c r="N1" s="35"/>
      <c r="O1" s="35"/>
      <c r="P1" s="35"/>
      <c r="Q1" s="35"/>
      <c r="R1" s="35"/>
    </row>
    <row r="2" customHeight="1" spans="1:23">
      <c r="A2" s="36" t="s">
        <v>1</v>
      </c>
      <c r="B2" s="36" t="s">
        <v>2</v>
      </c>
      <c r="C2" s="36" t="str">
        <f>CONCATENATE("二级保洁（单价：",U2,"元/㎡·年）")</f>
        <v>二级保洁（单价：10.1元/㎡·年）</v>
      </c>
      <c r="D2" s="36"/>
      <c r="E2" s="36"/>
      <c r="F2" s="36"/>
      <c r="G2" s="36" t="str">
        <f>CONCATENATE("三级保洁（单价：",U3,"元/㎡·年）")</f>
        <v>三级保洁（单价：8.51元/㎡·年）</v>
      </c>
      <c r="H2" s="36"/>
      <c r="I2" s="36"/>
      <c r="J2" s="36"/>
      <c r="K2" s="36" t="str">
        <f>CONCATENATE("四级保洁（单价：",W2,"元/㎡·年）")</f>
        <v>四级保洁（单价：5.51元/㎡·年）</v>
      </c>
      <c r="L2" s="36"/>
      <c r="M2" s="36"/>
      <c r="N2" s="36"/>
      <c r="O2" s="36" t="str">
        <f>CONCATENATE("绿化保洁（单价：",W3,"元/㎡·年）")</f>
        <v>绿化保洁（单价：2元/㎡·年）</v>
      </c>
      <c r="P2" s="36"/>
      <c r="Q2" s="54" t="s">
        <v>3</v>
      </c>
      <c r="R2" s="37" t="s">
        <v>4</v>
      </c>
      <c r="T2" t="s">
        <v>5</v>
      </c>
      <c r="U2">
        <v>10.1</v>
      </c>
      <c r="V2" t="s">
        <v>6</v>
      </c>
      <c r="W2">
        <v>5.51</v>
      </c>
    </row>
    <row r="3" ht="36" customHeight="1" spans="1:23">
      <c r="A3" s="36"/>
      <c r="B3" s="36"/>
      <c r="C3" s="37" t="s">
        <v>7</v>
      </c>
      <c r="D3" s="37" t="s">
        <v>8</v>
      </c>
      <c r="E3" s="37" t="s">
        <v>9</v>
      </c>
      <c r="F3" s="37" t="s">
        <v>10</v>
      </c>
      <c r="G3" s="37" t="s">
        <v>11</v>
      </c>
      <c r="H3" s="37" t="s">
        <v>12</v>
      </c>
      <c r="I3" s="37" t="s">
        <v>13</v>
      </c>
      <c r="J3" s="37" t="s">
        <v>14</v>
      </c>
      <c r="K3" s="37" t="s">
        <v>15</v>
      </c>
      <c r="L3" s="37" t="s">
        <v>16</v>
      </c>
      <c r="M3" s="37" t="s">
        <v>17</v>
      </c>
      <c r="N3" s="37" t="s">
        <v>18</v>
      </c>
      <c r="O3" s="37" t="s">
        <v>19</v>
      </c>
      <c r="P3" s="37" t="s">
        <v>20</v>
      </c>
      <c r="Q3" s="55"/>
      <c r="R3" s="37"/>
      <c r="T3" t="s">
        <v>21</v>
      </c>
      <c r="U3">
        <v>8.51</v>
      </c>
      <c r="V3" t="s">
        <v>22</v>
      </c>
      <c r="W3">
        <v>2</v>
      </c>
    </row>
    <row r="4" customHeight="1" spans="1:18">
      <c r="A4" s="36">
        <f t="shared" ref="A4:A23" si="0">ROW()-3</f>
        <v>1</v>
      </c>
      <c r="B4" s="38" t="s">
        <v>23</v>
      </c>
      <c r="C4" s="39">
        <f>SUMIF(新市!J:J,"二级",新市!E:E)</f>
        <v>82467.26</v>
      </c>
      <c r="D4" s="39">
        <f>SUMIF(新市!J:J,"二级",新市!F:F)</f>
        <v>32154.42</v>
      </c>
      <c r="E4" s="39">
        <f t="shared" ref="E4:E23" si="1">SUM(C4:D4)</f>
        <v>114621.68</v>
      </c>
      <c r="F4" s="49">
        <f t="shared" ref="F4:F23" si="2">E4*U$2</f>
        <v>1157678.968</v>
      </c>
      <c r="G4" s="39">
        <f>SUMIF(新市!J:J,"三级",新市!E:E)</f>
        <v>145076.51</v>
      </c>
      <c r="H4" s="39">
        <f>SUMIF(新市!J:J,"三级",新市!F:F)</f>
        <v>29333.65</v>
      </c>
      <c r="I4" s="39">
        <f t="shared" ref="I4:I23" si="3">SUM(G4:H4)</f>
        <v>174410.16</v>
      </c>
      <c r="J4" s="49">
        <f t="shared" ref="J4:J23" si="4">I4*U$3</f>
        <v>1484230.4616</v>
      </c>
      <c r="K4" s="39">
        <f>SUMIF(新市!J:J,"四级",新市!E:E)</f>
        <v>0</v>
      </c>
      <c r="L4" s="39">
        <f>SUMIF(新市!J:J,"四级",新市!F:F)</f>
        <v>6905.47</v>
      </c>
      <c r="M4" s="39">
        <f t="shared" ref="M4:M23" si="5">SUM(K4:L4)</f>
        <v>6905.47</v>
      </c>
      <c r="N4" s="49">
        <f t="shared" ref="N4:N23" si="6">M4*W$2</f>
        <v>38049.1397</v>
      </c>
      <c r="O4" s="39">
        <f>SUM(SUMIF(新市!J:J,"二级",新市!G:G),SUMIF(新市!J:J,"三级",新市!G:G),SUMIF(新市!J:J,"四级",新市!G:G))</f>
        <v>9529.88</v>
      </c>
      <c r="P4" s="49">
        <f t="shared" ref="P4:P23" si="7">O4*W$3</f>
        <v>19059.76</v>
      </c>
      <c r="Q4" s="39">
        <f t="shared" ref="Q4:Q24" si="8">SUM(E4,I4,M4,O4)</f>
        <v>305467.19</v>
      </c>
      <c r="R4" s="49">
        <f t="shared" ref="R4:R24" si="9">SUM(F4,J4,N4,P4)</f>
        <v>2699018.3293</v>
      </c>
    </row>
    <row r="5" customHeight="1" spans="1:18">
      <c r="A5" s="36">
        <f t="shared" si="0"/>
        <v>2</v>
      </c>
      <c r="B5" s="38" t="s">
        <v>24</v>
      </c>
      <c r="C5" s="39">
        <f>SUMIF(胜前岗!J:J,"二级",胜前岗!E:E)</f>
        <v>48892.83</v>
      </c>
      <c r="D5" s="39">
        <f>SUMIF(胜前岗!J:J,"二级",胜前岗!F:F)</f>
        <v>13800.48</v>
      </c>
      <c r="E5" s="39">
        <f t="shared" si="1"/>
        <v>62693.31</v>
      </c>
      <c r="F5" s="49">
        <f t="shared" si="2"/>
        <v>633202.431</v>
      </c>
      <c r="G5" s="39">
        <f>SUMIF(胜前岗!J:J,"三级",胜前岗!E:E)</f>
        <v>99603.14</v>
      </c>
      <c r="H5" s="39">
        <f>SUMIF(胜前岗!J:J,"三级",胜前岗!F:F)</f>
        <v>3836.99</v>
      </c>
      <c r="I5" s="39">
        <f t="shared" si="3"/>
        <v>103440.13</v>
      </c>
      <c r="J5" s="49">
        <f t="shared" si="4"/>
        <v>880275.5063</v>
      </c>
      <c r="K5" s="39">
        <f>SUMIF(胜前岗!J:J,"四级",胜前岗!E:E)</f>
        <v>3135.02</v>
      </c>
      <c r="L5" s="39">
        <f>SUMIF(胜前岗!J:J,"四级",胜前岗!F:F)</f>
        <v>10680.05</v>
      </c>
      <c r="M5" s="39">
        <f t="shared" si="5"/>
        <v>13815.07</v>
      </c>
      <c r="N5" s="49">
        <f t="shared" si="6"/>
        <v>76121.0357</v>
      </c>
      <c r="O5" s="39">
        <f>SUM(SUMIF(胜前岗!J:J,"二级",胜前岗!G:G),SUMIF(胜前岗!J:J,"三级",胜前岗!G:G),SUMIF(胜前岗!J:J,"四级",胜前岗!G:G))</f>
        <v>13228.18</v>
      </c>
      <c r="P5" s="49">
        <f t="shared" si="7"/>
        <v>26456.36</v>
      </c>
      <c r="Q5" s="39">
        <f t="shared" si="8"/>
        <v>193176.69</v>
      </c>
      <c r="R5" s="49">
        <f t="shared" si="9"/>
        <v>1616055.333</v>
      </c>
    </row>
    <row r="6" customHeight="1" spans="1:18">
      <c r="A6" s="36">
        <f t="shared" si="0"/>
        <v>3</v>
      </c>
      <c r="B6" s="38" t="s">
        <v>25</v>
      </c>
      <c r="C6" s="39">
        <f>SUMIF(玉堂围!J:J,"二级",玉堂围!E:E)</f>
        <v>31811.25</v>
      </c>
      <c r="D6" s="39">
        <f>SUMIF(玉堂围!J:J,"二级",玉堂围!F:F)</f>
        <v>14495.23</v>
      </c>
      <c r="E6" s="39">
        <f t="shared" si="1"/>
        <v>46306.48</v>
      </c>
      <c r="F6" s="49">
        <f t="shared" si="2"/>
        <v>467695.448</v>
      </c>
      <c r="G6" s="39">
        <f>SUMIF(玉堂围!J:J,"三级",玉堂围!E:E)</f>
        <v>69798.57</v>
      </c>
      <c r="H6" s="39">
        <f>SUMIF(玉堂围!J:J,"三级",玉堂围!F:F)</f>
        <v>26265.39</v>
      </c>
      <c r="I6" s="39">
        <f t="shared" si="3"/>
        <v>96063.96</v>
      </c>
      <c r="J6" s="49">
        <f t="shared" si="4"/>
        <v>817504.2996</v>
      </c>
      <c r="K6" s="39">
        <f>SUMIF(玉堂围!J:J,"四级",玉堂围!E:E)</f>
        <v>5477.07</v>
      </c>
      <c r="L6" s="39">
        <f>SUMIF(玉堂围!J:J,"四级",玉堂围!F:F)</f>
        <v>0</v>
      </c>
      <c r="M6" s="39">
        <f t="shared" si="5"/>
        <v>5477.07</v>
      </c>
      <c r="N6" s="49">
        <f t="shared" si="6"/>
        <v>30178.6557</v>
      </c>
      <c r="O6" s="39">
        <f>SUM(SUMIF(玉堂围!J:J,"二级",玉堂围!G:G),SUMIF(玉堂围!J:J,"三级",玉堂围!G:G),SUMIF(玉堂围!J:J,"四级",玉堂围!G:G))</f>
        <v>10346.17</v>
      </c>
      <c r="P6" s="49">
        <f t="shared" si="7"/>
        <v>20692.34</v>
      </c>
      <c r="Q6" s="39">
        <f t="shared" si="8"/>
        <v>158193.68</v>
      </c>
      <c r="R6" s="49">
        <f t="shared" si="9"/>
        <v>1336070.7433</v>
      </c>
    </row>
    <row r="7" customHeight="1" spans="1:18">
      <c r="A7" s="36">
        <f t="shared" si="0"/>
        <v>4</v>
      </c>
      <c r="B7" s="38" t="s">
        <v>26</v>
      </c>
      <c r="C7" s="39">
        <f>SUMIF(板湖!J:J,"二级",板湖!E:E)</f>
        <v>75339.66</v>
      </c>
      <c r="D7" s="39">
        <f>SUMIF(板湖!J:J,"二级",板湖!F:F)</f>
        <v>36300.09</v>
      </c>
      <c r="E7" s="39">
        <f t="shared" si="1"/>
        <v>111639.75</v>
      </c>
      <c r="F7" s="49">
        <f t="shared" si="2"/>
        <v>1127561.475</v>
      </c>
      <c r="G7" s="39">
        <f>SUMIF(板湖!J:J,"三级",板湖!E:E)</f>
        <v>150660.85</v>
      </c>
      <c r="H7" s="39">
        <f>SUMIF(板湖!J:J,"三级",板湖!F:F)</f>
        <v>29361.22</v>
      </c>
      <c r="I7" s="39">
        <f t="shared" si="3"/>
        <v>180022.07</v>
      </c>
      <c r="J7" s="49">
        <f t="shared" si="4"/>
        <v>1531987.8157</v>
      </c>
      <c r="K7" s="39">
        <f>SUMIF(板湖!J:J,"四级",板湖!E:E)</f>
        <v>1795.39</v>
      </c>
      <c r="L7" s="39">
        <f>SUMIF(板湖!J:J,"四级",板湖!F:F)</f>
        <v>0</v>
      </c>
      <c r="M7" s="39">
        <f t="shared" si="5"/>
        <v>1795.39</v>
      </c>
      <c r="N7" s="49">
        <f t="shared" si="6"/>
        <v>9892.5989</v>
      </c>
      <c r="O7" s="39">
        <f>SUM(SUMIF(板湖!J:J,"二级",板湖!G:G),SUMIF(板湖!J:J,"三级",板湖!G:G),SUMIF(板湖!J:J,"四级",板湖!G:G))</f>
        <v>9953.53</v>
      </c>
      <c r="P7" s="49">
        <f t="shared" si="7"/>
        <v>19907.06</v>
      </c>
      <c r="Q7" s="39">
        <f t="shared" si="8"/>
        <v>303410.74</v>
      </c>
      <c r="R7" s="49">
        <f t="shared" si="9"/>
        <v>2689348.9496</v>
      </c>
    </row>
    <row r="8" customHeight="1" spans="1:18">
      <c r="A8" s="36">
        <f t="shared" si="0"/>
        <v>5</v>
      </c>
      <c r="B8" s="38" t="s">
        <v>27</v>
      </c>
      <c r="C8" s="39">
        <f>SUMIF(田美!J:J,"二级",田美!E:E)</f>
        <v>20841.55</v>
      </c>
      <c r="D8" s="39">
        <f>SUMIF(田美!J:J,"二级",田美!F:F)</f>
        <v>29945.36</v>
      </c>
      <c r="E8" s="39">
        <f t="shared" si="1"/>
        <v>50786.91</v>
      </c>
      <c r="F8" s="49">
        <f t="shared" si="2"/>
        <v>512947.791</v>
      </c>
      <c r="G8" s="39">
        <f>SUMIF(田美!J:J,"三级",田美!E:E)</f>
        <v>193685.08</v>
      </c>
      <c r="H8" s="39">
        <f>SUMIF(田美!J:J,"三级",田美!F:F)</f>
        <v>31069.16</v>
      </c>
      <c r="I8" s="39">
        <f t="shared" si="3"/>
        <v>224754.24</v>
      </c>
      <c r="J8" s="49">
        <f t="shared" si="4"/>
        <v>1912658.5824</v>
      </c>
      <c r="K8" s="39">
        <f>SUMIF(田美!J:J,"四级",田美!E:E)</f>
        <v>30618.36</v>
      </c>
      <c r="L8" s="39">
        <f>SUMIF(田美!J:J,"四级",田美!F:F)</f>
        <v>1874.55</v>
      </c>
      <c r="M8" s="39">
        <f t="shared" si="5"/>
        <v>32492.91</v>
      </c>
      <c r="N8" s="49">
        <f t="shared" si="6"/>
        <v>179035.9341</v>
      </c>
      <c r="O8" s="39">
        <f>SUM(SUMIF(田美!J:J,"二级",田美!G:G),SUMIF(田美!J:J,"三级",田美!G:G),SUMIF(田美!J:J,"四级",田美!G:G))</f>
        <v>6705.52</v>
      </c>
      <c r="P8" s="49">
        <f t="shared" si="7"/>
        <v>13411.04</v>
      </c>
      <c r="Q8" s="39">
        <f t="shared" si="8"/>
        <v>314739.58</v>
      </c>
      <c r="R8" s="49">
        <f t="shared" si="9"/>
        <v>2618053.3475</v>
      </c>
    </row>
    <row r="9" customHeight="1" spans="1:18">
      <c r="A9" s="36">
        <f t="shared" si="0"/>
        <v>6</v>
      </c>
      <c r="B9" s="38" t="s">
        <v>28</v>
      </c>
      <c r="C9" s="39">
        <f>SUMIF(社贝!J:J,"二级",社贝!E:E)</f>
        <v>45685.6</v>
      </c>
      <c r="D9" s="39">
        <f>SUMIF(社贝!J:J,"二级",社贝!F:F)</f>
        <v>29104.82</v>
      </c>
      <c r="E9" s="39">
        <f t="shared" si="1"/>
        <v>74790.42</v>
      </c>
      <c r="F9" s="49">
        <f t="shared" si="2"/>
        <v>755383.242</v>
      </c>
      <c r="G9" s="39">
        <f>SUMIF(社贝!J:J,"三级",社贝!E:E)</f>
        <v>144762.7</v>
      </c>
      <c r="H9" s="39">
        <f>SUMIF(社贝!J:J,"三级",社贝!F:F)</f>
        <v>38604.46</v>
      </c>
      <c r="I9" s="39">
        <f t="shared" si="3"/>
        <v>183367.16</v>
      </c>
      <c r="J9" s="49">
        <f t="shared" si="4"/>
        <v>1560454.5316</v>
      </c>
      <c r="K9" s="39">
        <f>SUMIF(社贝!J:J,"四级",社贝!E:E)</f>
        <v>29301.55</v>
      </c>
      <c r="L9" s="39">
        <f>SUMIF(社贝!J:J,"四级",社贝!F:F)</f>
        <v>4574.87</v>
      </c>
      <c r="M9" s="39">
        <f t="shared" si="5"/>
        <v>33876.42</v>
      </c>
      <c r="N9" s="49">
        <f t="shared" si="6"/>
        <v>186659.0742</v>
      </c>
      <c r="O9" s="39">
        <f>SUM(SUMIF(社贝!J:J,"二级",社贝!G:G),SUMIF(社贝!J:J,"三级",社贝!G:G),SUMIF(社贝!J:J,"四级",社贝!G:G))</f>
        <v>7021.94</v>
      </c>
      <c r="P9" s="49">
        <f t="shared" si="7"/>
        <v>14043.88</v>
      </c>
      <c r="Q9" s="39">
        <f t="shared" si="8"/>
        <v>299055.94</v>
      </c>
      <c r="R9" s="49">
        <f t="shared" si="9"/>
        <v>2516540.7278</v>
      </c>
    </row>
    <row r="10" customHeight="1" spans="1:18">
      <c r="A10" s="36">
        <f t="shared" si="0"/>
        <v>7</v>
      </c>
      <c r="B10" s="38" t="s">
        <v>29</v>
      </c>
      <c r="C10" s="39">
        <f>SUMIF(刁朗!J:J,"二级",刁朗!E:E)</f>
        <v>25984.86</v>
      </c>
      <c r="D10" s="39">
        <f>SUMIF(刁朗!J:J,"二级",刁朗!F:F)</f>
        <v>30618.38</v>
      </c>
      <c r="E10" s="39">
        <f t="shared" si="1"/>
        <v>56603.24</v>
      </c>
      <c r="F10" s="49">
        <f t="shared" si="2"/>
        <v>571692.724</v>
      </c>
      <c r="G10" s="39">
        <f>SUMIF(刁朗!J:J,"三级",刁朗!E:E)</f>
        <v>173892.65</v>
      </c>
      <c r="H10" s="39">
        <f>SUMIF(刁朗!J:J,"三级",刁朗!F:F)</f>
        <v>28305.79</v>
      </c>
      <c r="I10" s="39">
        <f t="shared" si="3"/>
        <v>202198.44</v>
      </c>
      <c r="J10" s="49">
        <f t="shared" si="4"/>
        <v>1720708.7244</v>
      </c>
      <c r="K10" s="39">
        <f>SUMIF(刁朗!J:J,"四级",刁朗!E:E)</f>
        <v>39900.25</v>
      </c>
      <c r="L10" s="39">
        <f>SUMIF(刁朗!J:J,"四级",刁朗!F:F)</f>
        <v>0</v>
      </c>
      <c r="M10" s="39">
        <f t="shared" si="5"/>
        <v>39900.25</v>
      </c>
      <c r="N10" s="49">
        <f t="shared" si="6"/>
        <v>219850.3775</v>
      </c>
      <c r="O10" s="39">
        <f>SUM(SUMIF(刁朗!J:J,"二级",刁朗!G:G),SUMIF(刁朗!J:J,"三级",刁朗!G:G),SUMIF(刁朗!J:J,"四级",刁朗!G:G))</f>
        <v>4495.66</v>
      </c>
      <c r="P10" s="49">
        <f t="shared" si="7"/>
        <v>8991.32</v>
      </c>
      <c r="Q10" s="39">
        <f t="shared" si="8"/>
        <v>303197.59</v>
      </c>
      <c r="R10" s="49">
        <f t="shared" si="9"/>
        <v>2521243.1459</v>
      </c>
    </row>
    <row r="11" customHeight="1" spans="1:18">
      <c r="A11" s="36">
        <f t="shared" si="0"/>
        <v>8</v>
      </c>
      <c r="B11" s="40" t="s">
        <v>30</v>
      </c>
      <c r="C11" s="41">
        <f>SUMIF(袁屋围!J:J,"二级",袁屋围!E:E)</f>
        <v>23710.69</v>
      </c>
      <c r="D11" s="41">
        <f>SUMIF(袁屋围!J:J,"二级",袁屋围!F:F)</f>
        <v>11746.43</v>
      </c>
      <c r="E11" s="41">
        <f t="shared" si="1"/>
        <v>35457.12</v>
      </c>
      <c r="F11" s="50">
        <f t="shared" si="2"/>
        <v>358116.912</v>
      </c>
      <c r="G11" s="41">
        <f>SUMIF(袁屋围!J:J,"三级",袁屋围!E:E)</f>
        <v>38704.75</v>
      </c>
      <c r="H11" s="41">
        <f>SUMIF(袁屋围!J:J,"三级",袁屋围!F:F)</f>
        <v>2215.42</v>
      </c>
      <c r="I11" s="41">
        <f t="shared" si="3"/>
        <v>40920.17</v>
      </c>
      <c r="J11" s="50">
        <f t="shared" si="4"/>
        <v>348230.6467</v>
      </c>
      <c r="K11" s="41">
        <f>SUMIF(袁屋围!J:J,"四级",袁屋围!E:E)</f>
        <v>8358.2</v>
      </c>
      <c r="L11" s="41">
        <f>SUMIF(袁屋围!J:J,"四级",袁屋围!F:F)</f>
        <v>0</v>
      </c>
      <c r="M11" s="41">
        <f t="shared" si="5"/>
        <v>8358.2</v>
      </c>
      <c r="N11" s="50">
        <f t="shared" si="6"/>
        <v>46053.682</v>
      </c>
      <c r="O11" s="41">
        <f>SUM(SUMIF(袁屋围!J:J,"二级",袁屋围!G:G),SUMIF(袁屋围!J:J,"三级",袁屋围!G:G),SUMIF(袁屋围!J:J,"四级",袁屋围!G:G))</f>
        <v>834.98</v>
      </c>
      <c r="P11" s="50">
        <f t="shared" si="7"/>
        <v>1669.96</v>
      </c>
      <c r="Q11" s="41">
        <f t="shared" si="8"/>
        <v>85570.47</v>
      </c>
      <c r="R11" s="50">
        <f t="shared" si="9"/>
        <v>754071.2007</v>
      </c>
    </row>
    <row r="12" customHeight="1" spans="1:18">
      <c r="A12" s="36">
        <f t="shared" si="0"/>
        <v>9</v>
      </c>
      <c r="B12" s="40" t="s">
        <v>31</v>
      </c>
      <c r="C12" s="41">
        <f>SUMIF(合路!J:J,"二级",合路!E:E)</f>
        <v>68603.6</v>
      </c>
      <c r="D12" s="41">
        <f>SUMIF(合路!J:J,"二级",合路!F:F)</f>
        <v>31000.35</v>
      </c>
      <c r="E12" s="41">
        <f t="shared" si="1"/>
        <v>99603.95</v>
      </c>
      <c r="F12" s="50">
        <f t="shared" si="2"/>
        <v>1005999.895</v>
      </c>
      <c r="G12" s="41">
        <f>SUMIF(合路!J:J,"三级",合路!E:E)</f>
        <v>116737.95</v>
      </c>
      <c r="H12" s="41">
        <f>SUMIF(合路!J:J,"三级",合路!F:F)</f>
        <v>30209.85</v>
      </c>
      <c r="I12" s="41">
        <f t="shared" si="3"/>
        <v>146947.8</v>
      </c>
      <c r="J12" s="50">
        <f t="shared" si="4"/>
        <v>1250525.778</v>
      </c>
      <c r="K12" s="41">
        <f>SUMIF(合路!J:J,"四级",合路!E:E)</f>
        <v>4700.99</v>
      </c>
      <c r="L12" s="41">
        <f>SUMIF(合路!J:J,"四级",合路!F:F)</f>
        <v>0</v>
      </c>
      <c r="M12" s="41">
        <f t="shared" si="5"/>
        <v>4700.99</v>
      </c>
      <c r="N12" s="50">
        <f t="shared" si="6"/>
        <v>25902.4549</v>
      </c>
      <c r="O12" s="41">
        <f>SUM(SUMIF(合路!J:J,"二级",合路!G:G),SUMIF(合路!J:J,"三级",合路!G:G),SUMIF(合路!J:J,"四级",合路!G:G))</f>
        <v>12521.64</v>
      </c>
      <c r="P12" s="50">
        <f t="shared" si="7"/>
        <v>25043.28</v>
      </c>
      <c r="Q12" s="41">
        <f t="shared" si="8"/>
        <v>263774.38</v>
      </c>
      <c r="R12" s="50">
        <f t="shared" si="9"/>
        <v>2307471.4079</v>
      </c>
    </row>
    <row r="13" customHeight="1" spans="1:18">
      <c r="A13" s="36">
        <f t="shared" si="0"/>
        <v>10</v>
      </c>
      <c r="B13" s="40" t="s">
        <v>32</v>
      </c>
      <c r="C13" s="41">
        <f>SUMIF(鸡啼岗!J:J,"二级",鸡啼岗!E:E)</f>
        <v>58867.42</v>
      </c>
      <c r="D13" s="41">
        <f>SUMIF(鸡啼岗!J:J,"二级",鸡啼岗!F:F)</f>
        <v>30701.16</v>
      </c>
      <c r="E13" s="41">
        <f t="shared" si="1"/>
        <v>89568.58</v>
      </c>
      <c r="F13" s="50">
        <f t="shared" si="2"/>
        <v>904642.658</v>
      </c>
      <c r="G13" s="41">
        <f>SUMIF(鸡啼岗!J:J,"三级",鸡啼岗!E:E)</f>
        <v>241333.16</v>
      </c>
      <c r="H13" s="41">
        <f>SUMIF(鸡啼岗!J:J,"三级",鸡啼岗!F:F)</f>
        <v>43414.28</v>
      </c>
      <c r="I13" s="41">
        <f t="shared" si="3"/>
        <v>284747.44</v>
      </c>
      <c r="J13" s="50">
        <f t="shared" si="4"/>
        <v>2423200.7144</v>
      </c>
      <c r="K13" s="41">
        <f>SUMIF(鸡啼岗!J:J,"四级",鸡啼岗!E:E)</f>
        <v>7518.96</v>
      </c>
      <c r="L13" s="41">
        <f>SUMIF(鸡啼岗!J:J,"四级",鸡啼岗!F:F)</f>
        <v>0</v>
      </c>
      <c r="M13" s="41">
        <f t="shared" si="5"/>
        <v>7518.96</v>
      </c>
      <c r="N13" s="50">
        <f t="shared" si="6"/>
        <v>41429.4696</v>
      </c>
      <c r="O13" s="41">
        <f>SUM(SUMIF(鸡啼岗!J:J,"二级",鸡啼岗!G:G),SUMIF(鸡啼岗!J:J,"三级",鸡啼岗!G:G),SUMIF(鸡啼岗!J:J,"四级",鸡啼岗!G:G))</f>
        <v>15709.68</v>
      </c>
      <c r="P13" s="50">
        <f t="shared" si="7"/>
        <v>31419.36</v>
      </c>
      <c r="Q13" s="41">
        <f t="shared" si="8"/>
        <v>397544.66</v>
      </c>
      <c r="R13" s="50">
        <f t="shared" si="9"/>
        <v>3400692.202</v>
      </c>
    </row>
    <row r="14" customHeight="1" spans="1:18">
      <c r="A14" s="36">
        <f t="shared" si="0"/>
        <v>11</v>
      </c>
      <c r="B14" s="40" t="s">
        <v>33</v>
      </c>
      <c r="C14" s="41">
        <f>SUMIF(北岸!J:J,"二级",北岸!E:E)</f>
        <v>103945.78</v>
      </c>
      <c r="D14" s="41">
        <f>SUMIF(北岸!J:J,"二级",北岸!F:F)</f>
        <v>31517.76</v>
      </c>
      <c r="E14" s="41">
        <f t="shared" si="1"/>
        <v>135463.54</v>
      </c>
      <c r="F14" s="50">
        <f t="shared" si="2"/>
        <v>1368181.754</v>
      </c>
      <c r="G14" s="41">
        <f>SUMIF(北岸!J:J,"三级",北岸!E:E)</f>
        <v>173529</v>
      </c>
      <c r="H14" s="41">
        <f>SUMIF(北岸!J:J,"三级",北岸!F:F)</f>
        <v>21606.92</v>
      </c>
      <c r="I14" s="41">
        <f t="shared" si="3"/>
        <v>195135.92</v>
      </c>
      <c r="J14" s="50">
        <f t="shared" si="4"/>
        <v>1660606.6792</v>
      </c>
      <c r="K14" s="41">
        <f>SUMIF(北岸!J:J,"四级",北岸!E:E)</f>
        <v>42932.69</v>
      </c>
      <c r="L14" s="41">
        <f>SUMIF(北岸!J:J,"四级",北岸!F:F)</f>
        <v>3622.65</v>
      </c>
      <c r="M14" s="41">
        <f t="shared" si="5"/>
        <v>46555.34</v>
      </c>
      <c r="N14" s="50">
        <f t="shared" si="6"/>
        <v>256519.9234</v>
      </c>
      <c r="O14" s="41">
        <f>SUM(SUMIF(北岸!J:J,"二级",北岸!G:G),SUMIF(北岸!J:J,"三级",北岸!G:G),SUMIF(北岸!J:J,"四级",北岸!G:G))</f>
        <v>35785.39</v>
      </c>
      <c r="P14" s="50">
        <f t="shared" si="7"/>
        <v>71570.78</v>
      </c>
      <c r="Q14" s="41">
        <f t="shared" si="8"/>
        <v>412940.19</v>
      </c>
      <c r="R14" s="50">
        <f t="shared" si="9"/>
        <v>3356879.1366</v>
      </c>
    </row>
    <row r="15" customHeight="1" spans="1:18">
      <c r="A15" s="36">
        <f t="shared" si="0"/>
        <v>12</v>
      </c>
      <c r="B15" s="40" t="s">
        <v>34</v>
      </c>
      <c r="C15" s="41">
        <f>SUMIF(黄牛埔!J:J,"二级",黄牛埔!E:E)</f>
        <v>39025.61</v>
      </c>
      <c r="D15" s="41">
        <f>SUMIF(黄牛埔!J:J,"二级",黄牛埔!F:F)</f>
        <v>23201.82</v>
      </c>
      <c r="E15" s="41">
        <f t="shared" si="1"/>
        <v>62227.43</v>
      </c>
      <c r="F15" s="50">
        <f t="shared" si="2"/>
        <v>628497.043</v>
      </c>
      <c r="G15" s="41">
        <f>SUMIF(黄牛埔!J:J,"三级",黄牛埔!E:E)</f>
        <v>98084.8</v>
      </c>
      <c r="H15" s="41">
        <f>SUMIF(黄牛埔!J:J,"三级",黄牛埔!F:F)</f>
        <v>24785.36</v>
      </c>
      <c r="I15" s="41">
        <f t="shared" si="3"/>
        <v>122870.16</v>
      </c>
      <c r="J15" s="50">
        <f t="shared" si="4"/>
        <v>1045625.0616</v>
      </c>
      <c r="K15" s="41">
        <f>SUMIF(黄牛埔!J:J,"四级",黄牛埔!E:E)</f>
        <v>11643.58</v>
      </c>
      <c r="L15" s="41">
        <f>SUMIF(黄牛埔!J:J,"四级",黄牛埔!F:F)</f>
        <v>0</v>
      </c>
      <c r="M15" s="41">
        <f t="shared" si="5"/>
        <v>11643.58</v>
      </c>
      <c r="N15" s="50">
        <f t="shared" si="6"/>
        <v>64156.1258</v>
      </c>
      <c r="O15" s="41">
        <f>SUM(SUMIF(黄牛埔!J:J,"二级",黄牛埔!G:G),SUMIF(黄牛埔!J:J,"三级",黄牛埔!G:G),SUMIF(黄牛埔!J:J,"四级",黄牛埔!G:G))</f>
        <v>3804.51</v>
      </c>
      <c r="P15" s="50">
        <f t="shared" si="7"/>
        <v>7609.02</v>
      </c>
      <c r="Q15" s="41">
        <f t="shared" si="8"/>
        <v>200545.68</v>
      </c>
      <c r="R15" s="50">
        <f t="shared" si="9"/>
        <v>1745887.2504</v>
      </c>
    </row>
    <row r="16" customHeight="1" spans="1:18">
      <c r="A16" s="36">
        <f t="shared" si="0"/>
        <v>13</v>
      </c>
      <c r="B16" s="40" t="s">
        <v>35</v>
      </c>
      <c r="C16" s="41">
        <f>SUMIF(黄江!J:J,"二级",黄江!E:E)</f>
        <v>24502.15</v>
      </c>
      <c r="D16" s="41">
        <f>SUMIF(黄江!J:J,"二级",黄江!F:F)</f>
        <v>7229.51</v>
      </c>
      <c r="E16" s="41">
        <f t="shared" si="1"/>
        <v>31731.66</v>
      </c>
      <c r="F16" s="50">
        <f t="shared" si="2"/>
        <v>320489.766</v>
      </c>
      <c r="G16" s="41">
        <f>SUMIF(黄江!J:J,"三级",黄江!E:E)</f>
        <v>67778.01</v>
      </c>
      <c r="H16" s="41">
        <f>SUMIF(黄江!J:J,"三级",黄江!F:F)</f>
        <v>14014.72</v>
      </c>
      <c r="I16" s="41">
        <f t="shared" si="3"/>
        <v>81792.73</v>
      </c>
      <c r="J16" s="50">
        <f t="shared" si="4"/>
        <v>696056.1323</v>
      </c>
      <c r="K16" s="41">
        <f>SUMIF(黄江!J:J,"四级",黄江!E:E)</f>
        <v>29596.01</v>
      </c>
      <c r="L16" s="41">
        <f>SUMIF(黄江!J:J,"四级",黄江!F:F)</f>
        <v>9707.59</v>
      </c>
      <c r="M16" s="41">
        <f t="shared" si="5"/>
        <v>39303.6</v>
      </c>
      <c r="N16" s="50">
        <f t="shared" si="6"/>
        <v>216562.836</v>
      </c>
      <c r="O16" s="41">
        <f>SUM(SUMIF(黄江!J:J,"二级",黄江!G:G),SUMIF(黄江!J:J,"三级",黄江!G:G),SUMIF(黄江!J:J,"四级",黄江!G:G))</f>
        <v>9543.98</v>
      </c>
      <c r="P16" s="50">
        <f t="shared" si="7"/>
        <v>19087.96</v>
      </c>
      <c r="Q16" s="41">
        <f t="shared" si="8"/>
        <v>162371.97</v>
      </c>
      <c r="R16" s="50">
        <f t="shared" si="9"/>
        <v>1252196.6943</v>
      </c>
    </row>
    <row r="17" customHeight="1" spans="1:18">
      <c r="A17" s="36">
        <f t="shared" si="0"/>
        <v>14</v>
      </c>
      <c r="B17" s="40" t="s">
        <v>36</v>
      </c>
      <c r="C17" s="41">
        <f>SUMIF(黄京坑!J:J,"二级",黄京坑!E:E)</f>
        <v>5922.03</v>
      </c>
      <c r="D17" s="41">
        <f>SUMIF(黄京坑!J:J,"二级",黄京坑!F:F)</f>
        <v>2382.15</v>
      </c>
      <c r="E17" s="41">
        <f t="shared" si="1"/>
        <v>8304.18</v>
      </c>
      <c r="F17" s="50">
        <f t="shared" si="2"/>
        <v>83872.218</v>
      </c>
      <c r="G17" s="41">
        <f>SUMIF(黄京坑!J:J,"三级",黄京坑!E:E)</f>
        <v>63410.01</v>
      </c>
      <c r="H17" s="41">
        <f>SUMIF(黄京坑!J:J,"三级",黄京坑!F:F)</f>
        <v>5933.54</v>
      </c>
      <c r="I17" s="41">
        <f t="shared" si="3"/>
        <v>69343.55</v>
      </c>
      <c r="J17" s="50">
        <f t="shared" si="4"/>
        <v>590113.6105</v>
      </c>
      <c r="K17" s="41">
        <f>SUMIF(黄京坑!J:J,"四级",黄京坑!E:E)</f>
        <v>70100.44</v>
      </c>
      <c r="L17" s="41">
        <f>SUMIF(黄京坑!J:J,"四级",黄京坑!F:F)</f>
        <v>1719.39</v>
      </c>
      <c r="M17" s="41">
        <f t="shared" si="5"/>
        <v>71819.83</v>
      </c>
      <c r="N17" s="50">
        <f t="shared" si="6"/>
        <v>395727.2633</v>
      </c>
      <c r="O17" s="41">
        <f>SUM(SUMIF(黄京坑!J:J,"二级",黄京坑!G:G),SUMIF(黄京坑!J:J,"三级",黄京坑!G:G),SUMIF(黄京坑!J:J,"四级",黄京坑!G:G))</f>
        <v>26642.52</v>
      </c>
      <c r="P17" s="50">
        <f t="shared" si="7"/>
        <v>53285.04</v>
      </c>
      <c r="Q17" s="41">
        <f t="shared" si="8"/>
        <v>176110.08</v>
      </c>
      <c r="R17" s="50">
        <f t="shared" si="9"/>
        <v>1122998.1318</v>
      </c>
    </row>
    <row r="18" customHeight="1" spans="1:18">
      <c r="A18" s="36">
        <f t="shared" si="0"/>
        <v>15</v>
      </c>
      <c r="B18" s="42" t="s">
        <v>37</v>
      </c>
      <c r="C18" s="43">
        <f>SUMIF(田心!J:J,"二级",田心!E:E)</f>
        <v>156882.45</v>
      </c>
      <c r="D18" s="43">
        <f>SUMIF(田心!J:J,"二级",田心!F:F)</f>
        <v>96145.01</v>
      </c>
      <c r="E18" s="43">
        <f t="shared" si="1"/>
        <v>253027.46</v>
      </c>
      <c r="F18" s="51">
        <f t="shared" si="2"/>
        <v>2555577.346</v>
      </c>
      <c r="G18" s="43">
        <f>SUMIF(田心!J:J,"三级",田心!E:E)</f>
        <v>369230.49</v>
      </c>
      <c r="H18" s="43">
        <f>SUMIF(田心!J:J,"三级",田心!F:F)</f>
        <v>61535.69</v>
      </c>
      <c r="I18" s="43">
        <f t="shared" si="3"/>
        <v>430766.18</v>
      </c>
      <c r="J18" s="51">
        <f t="shared" si="4"/>
        <v>3665820.1918</v>
      </c>
      <c r="K18" s="43">
        <f>SUMIF(田心!J:J,"四级",田心!E:E)</f>
        <v>53841.23</v>
      </c>
      <c r="L18" s="43">
        <f>SUMIF(田心!J:J,"四级",田心!F:F)</f>
        <v>967.35</v>
      </c>
      <c r="M18" s="43">
        <f t="shared" si="5"/>
        <v>54808.58</v>
      </c>
      <c r="N18" s="51">
        <f t="shared" si="6"/>
        <v>301995.2758</v>
      </c>
      <c r="O18" s="43">
        <f>SUM(SUMIF(田心!J:J,"二级",田心!G:G),SUMIF(田心!J:J,"三级",田心!G:G),SUMIF(田心!J:J,"四级",田心!G:G))</f>
        <v>30713.19</v>
      </c>
      <c r="P18" s="51">
        <f t="shared" si="7"/>
        <v>61426.38</v>
      </c>
      <c r="Q18" s="43">
        <f t="shared" si="8"/>
        <v>769315.41</v>
      </c>
      <c r="R18" s="51">
        <f t="shared" si="9"/>
        <v>6584819.1936</v>
      </c>
    </row>
    <row r="19" customHeight="1" spans="1:18">
      <c r="A19" s="36">
        <f t="shared" si="0"/>
        <v>16</v>
      </c>
      <c r="B19" s="42" t="s">
        <v>38</v>
      </c>
      <c r="C19" s="43">
        <f>SUMIF(龙见田!J:J,"二级",龙见田!E:E)</f>
        <v>34733.43</v>
      </c>
      <c r="D19" s="43">
        <f>SUMIF(龙见田!J:J,"二级",龙见田!F:F)</f>
        <v>10824.02</v>
      </c>
      <c r="E19" s="43">
        <f t="shared" si="1"/>
        <v>45557.45</v>
      </c>
      <c r="F19" s="51">
        <f t="shared" si="2"/>
        <v>460130.245</v>
      </c>
      <c r="G19" s="43">
        <f>SUMIF(龙见田!J:J,"三级",龙见田!E:E)</f>
        <v>157268.09</v>
      </c>
      <c r="H19" s="43">
        <f>SUMIF(龙见田!J:J,"三级",龙见田!F:F)</f>
        <v>18246.05</v>
      </c>
      <c r="I19" s="43">
        <f t="shared" si="3"/>
        <v>175514.14</v>
      </c>
      <c r="J19" s="51">
        <f t="shared" si="4"/>
        <v>1493625.3314</v>
      </c>
      <c r="K19" s="43">
        <f>SUMIF(龙见田!J:J,"四级",龙见田!E:E)</f>
        <v>36308.12</v>
      </c>
      <c r="L19" s="43">
        <f>SUMIF(龙见田!J:J,"四级",龙见田!F:F)</f>
        <v>1535</v>
      </c>
      <c r="M19" s="43">
        <f t="shared" si="5"/>
        <v>37843.12</v>
      </c>
      <c r="N19" s="51">
        <f t="shared" si="6"/>
        <v>208515.5912</v>
      </c>
      <c r="O19" s="43">
        <f>SUM(SUMIF(龙见田!J:J,"二级",龙见田!G:G),SUMIF(龙见田!J:J,"三级",龙见田!G:G),SUMIF(龙见田!J:J,"四级",龙见田!G:G))</f>
        <v>7556.86</v>
      </c>
      <c r="P19" s="51">
        <f t="shared" si="7"/>
        <v>15113.72</v>
      </c>
      <c r="Q19" s="43">
        <f t="shared" si="8"/>
        <v>266471.57</v>
      </c>
      <c r="R19" s="51">
        <f t="shared" si="9"/>
        <v>2177384.8876</v>
      </c>
    </row>
    <row r="20" customHeight="1" spans="1:18">
      <c r="A20" s="36">
        <f t="shared" si="0"/>
        <v>17</v>
      </c>
      <c r="B20" s="42" t="s">
        <v>39</v>
      </c>
      <c r="C20" s="43">
        <f>SUMIF(长龙!J:J,"二级",长龙!E:E)</f>
        <v>35885.85</v>
      </c>
      <c r="D20" s="43">
        <f>SUMIF(长龙!J:J,"二级",长龙!F:F)</f>
        <v>8178.97</v>
      </c>
      <c r="E20" s="43">
        <f t="shared" si="1"/>
        <v>44064.82</v>
      </c>
      <c r="F20" s="51">
        <f t="shared" si="2"/>
        <v>445054.682</v>
      </c>
      <c r="G20" s="43">
        <f>SUMIF(长龙!J:J,"三级",长龙!E:E)</f>
        <v>291621.32</v>
      </c>
      <c r="H20" s="43">
        <f>SUMIF(长龙!J:J,"三级",长龙!F:F)</f>
        <v>30763.85</v>
      </c>
      <c r="I20" s="43">
        <f t="shared" si="3"/>
        <v>322385.17</v>
      </c>
      <c r="J20" s="51">
        <f t="shared" si="4"/>
        <v>2743497.7967</v>
      </c>
      <c r="K20" s="43">
        <f>SUMIF(长龙!J:J,"四级",长龙!E:E)</f>
        <v>92544.86</v>
      </c>
      <c r="L20" s="43">
        <f>SUMIF(长龙!J:J,"四级",长龙!F:F)</f>
        <v>1127.89</v>
      </c>
      <c r="M20" s="43">
        <f t="shared" si="5"/>
        <v>93672.75</v>
      </c>
      <c r="N20" s="51">
        <f t="shared" si="6"/>
        <v>516136.8525</v>
      </c>
      <c r="O20" s="43">
        <f>SUM(SUMIF(长龙!J:J,"二级",长龙!G:G),SUMIF(长龙!J:J,"三级",长龙!G:G),SUMIF(长龙!J:J,"四级",长龙!G:G))</f>
        <v>37108.39</v>
      </c>
      <c r="P20" s="51">
        <f t="shared" si="7"/>
        <v>74216.78</v>
      </c>
      <c r="Q20" s="43">
        <f t="shared" si="8"/>
        <v>497231.13</v>
      </c>
      <c r="R20" s="51">
        <f t="shared" si="9"/>
        <v>3778906.1112</v>
      </c>
    </row>
    <row r="21" customHeight="1" spans="1:18">
      <c r="A21" s="36">
        <f t="shared" si="0"/>
        <v>18</v>
      </c>
      <c r="B21" s="42" t="s">
        <v>40</v>
      </c>
      <c r="C21" s="43">
        <f>SUMIF(旧村!J:J,"二级",旧村!E:E)</f>
        <v>19511.92</v>
      </c>
      <c r="D21" s="43">
        <f>SUMIF(旧村!J:J,"二级",旧村!F:F)</f>
        <v>4705.29</v>
      </c>
      <c r="E21" s="43">
        <f t="shared" si="1"/>
        <v>24217.21</v>
      </c>
      <c r="F21" s="51">
        <f t="shared" si="2"/>
        <v>244593.821</v>
      </c>
      <c r="G21" s="43">
        <f>SUMIF(旧村!J:J,"三级",旧村!E:E)</f>
        <v>81560.43</v>
      </c>
      <c r="H21" s="43">
        <f>SUMIF(旧村!J:J,"三级",旧村!F:F)</f>
        <v>10436.7</v>
      </c>
      <c r="I21" s="43">
        <f t="shared" si="3"/>
        <v>91997.13</v>
      </c>
      <c r="J21" s="51">
        <f t="shared" si="4"/>
        <v>782895.5763</v>
      </c>
      <c r="K21" s="43">
        <f>SUMIF(旧村!J:J,"四级",旧村!E:E)</f>
        <v>15565.02</v>
      </c>
      <c r="L21" s="43">
        <f>SUMIF(旧村!J:J,"四级",旧村!F:F)</f>
        <v>0</v>
      </c>
      <c r="M21" s="43">
        <f t="shared" si="5"/>
        <v>15565.02</v>
      </c>
      <c r="N21" s="51">
        <f t="shared" si="6"/>
        <v>85763.2602</v>
      </c>
      <c r="O21" s="43">
        <f>SUM(SUMIF(旧村!J:J,"二级",旧村!G:G),SUMIF(旧村!J:J,"三级",旧村!G:G),SUMIF(旧村!J:J,"四级",旧村!G:G))</f>
        <v>15389.19</v>
      </c>
      <c r="P21" s="51">
        <f t="shared" si="7"/>
        <v>30778.38</v>
      </c>
      <c r="Q21" s="43">
        <f t="shared" si="8"/>
        <v>147168.55</v>
      </c>
      <c r="R21" s="51">
        <f t="shared" si="9"/>
        <v>1144031.0375</v>
      </c>
    </row>
    <row r="22" customHeight="1" spans="1:18">
      <c r="A22" s="36">
        <f t="shared" si="0"/>
        <v>19</v>
      </c>
      <c r="B22" s="42" t="s">
        <v>41</v>
      </c>
      <c r="C22" s="43">
        <f>SUMIF(大冚!J:J,"二级",大冚!E:E)</f>
        <v>48138.43</v>
      </c>
      <c r="D22" s="43">
        <f>SUMIF(大冚!J:J,"二级",大冚!F:F)</f>
        <v>10224.26</v>
      </c>
      <c r="E22" s="43">
        <f t="shared" si="1"/>
        <v>58362.69</v>
      </c>
      <c r="F22" s="51">
        <f t="shared" si="2"/>
        <v>589463.169</v>
      </c>
      <c r="G22" s="43">
        <f>SUMIF(大冚!J:J,"三级",大冚!E:E)</f>
        <v>159796.75</v>
      </c>
      <c r="H22" s="43">
        <f>SUMIF(大冚!J:J,"三级",大冚!F:F)</f>
        <v>11293.14</v>
      </c>
      <c r="I22" s="43">
        <f t="shared" si="3"/>
        <v>171089.89</v>
      </c>
      <c r="J22" s="51">
        <f t="shared" si="4"/>
        <v>1455974.9639</v>
      </c>
      <c r="K22" s="43">
        <f>SUMIF(大冚!J:J,"四级",大冚!E:E)</f>
        <v>25572.06</v>
      </c>
      <c r="L22" s="43">
        <f>SUMIF(大冚!J:J,"四级",大冚!F:F)</f>
        <v>744.55</v>
      </c>
      <c r="M22" s="43">
        <f t="shared" si="5"/>
        <v>26316.61</v>
      </c>
      <c r="N22" s="51">
        <f t="shared" si="6"/>
        <v>145004.5211</v>
      </c>
      <c r="O22" s="43">
        <f>SUM(SUMIF(大冚!J:J,"二级",大冚!G:G),SUMIF(大冚!J:J,"三级",大冚!G:G),SUMIF(大冚!J:J,"四级",大冚!G:G))</f>
        <v>33128.02</v>
      </c>
      <c r="P22" s="51">
        <f t="shared" si="7"/>
        <v>66256.04</v>
      </c>
      <c r="Q22" s="43">
        <f t="shared" si="8"/>
        <v>288897.21</v>
      </c>
      <c r="R22" s="51">
        <f t="shared" si="9"/>
        <v>2256698.694</v>
      </c>
    </row>
    <row r="23" customHeight="1" spans="1:18">
      <c r="A23" s="36">
        <f t="shared" si="0"/>
        <v>20</v>
      </c>
      <c r="B23" s="42" t="s">
        <v>42</v>
      </c>
      <c r="C23" s="43">
        <f>SUMIF(星光!J:J,"二级",星光!E:E)</f>
        <v>41466.28</v>
      </c>
      <c r="D23" s="43">
        <f>SUMIF(星光!J:J,"二级",星光!F:F)</f>
        <v>20784.21</v>
      </c>
      <c r="E23" s="43">
        <f t="shared" si="1"/>
        <v>62250.49</v>
      </c>
      <c r="F23" s="51">
        <f t="shared" si="2"/>
        <v>628729.949</v>
      </c>
      <c r="G23" s="43">
        <f>SUMIF(星光!J:J,"三级",星光!E:E)</f>
        <v>142047.14</v>
      </c>
      <c r="H23" s="43">
        <f>SUMIF(星光!J:J,"三级",星光!F:F)</f>
        <v>21601.04</v>
      </c>
      <c r="I23" s="43">
        <f t="shared" si="3"/>
        <v>163648.18</v>
      </c>
      <c r="J23" s="51">
        <f t="shared" si="4"/>
        <v>1392646.0118</v>
      </c>
      <c r="K23" s="43">
        <f>SUMIF(星光!J:J,"四级",星光!E:E)</f>
        <v>23088.86</v>
      </c>
      <c r="L23" s="43">
        <f>SUMIF(星光!J:J,"四级",星光!F:F)</f>
        <v>0</v>
      </c>
      <c r="M23" s="43">
        <f t="shared" si="5"/>
        <v>23088.86</v>
      </c>
      <c r="N23" s="51">
        <f t="shared" si="6"/>
        <v>127219.6186</v>
      </c>
      <c r="O23" s="43">
        <f>SUM(SUMIF(星光!J:J,"二级",星光!G:G),SUMIF(星光!J:J,"三级",星光!G:G),SUMIF(星光!J:J,"四级",星光!G:G))</f>
        <v>24477.09</v>
      </c>
      <c r="P23" s="51">
        <f t="shared" si="7"/>
        <v>48954.18</v>
      </c>
      <c r="Q23" s="43">
        <f t="shared" si="8"/>
        <v>273464.62</v>
      </c>
      <c r="R23" s="51">
        <f t="shared" si="9"/>
        <v>2197549.7594</v>
      </c>
    </row>
    <row r="24" s="34" customFormat="1" customHeight="1" spans="1:18">
      <c r="A24" s="44"/>
      <c r="B24" s="45" t="s">
        <v>43</v>
      </c>
      <c r="C24" s="46">
        <f t="shared" ref="C24:P24" si="10">SUM(C4:C23)</f>
        <v>992218.65</v>
      </c>
      <c r="D24" s="46">
        <f t="shared" si="10"/>
        <v>475059.72</v>
      </c>
      <c r="E24" s="46">
        <f t="shared" si="10"/>
        <v>1467278.37</v>
      </c>
      <c r="F24" s="52">
        <f t="shared" si="10"/>
        <v>14819511.537</v>
      </c>
      <c r="G24" s="46">
        <f t="shared" si="10"/>
        <v>2978581.4</v>
      </c>
      <c r="H24" s="46">
        <f t="shared" si="10"/>
        <v>482833.22</v>
      </c>
      <c r="I24" s="46">
        <f t="shared" si="10"/>
        <v>3461414.62</v>
      </c>
      <c r="J24" s="52">
        <f t="shared" si="10"/>
        <v>29456638.4162</v>
      </c>
      <c r="K24" s="46">
        <f t="shared" si="10"/>
        <v>531998.66</v>
      </c>
      <c r="L24" s="46">
        <f t="shared" si="10"/>
        <v>43459.36</v>
      </c>
      <c r="M24" s="46">
        <f t="shared" si="10"/>
        <v>575458.02</v>
      </c>
      <c r="N24" s="52">
        <f t="shared" si="10"/>
        <v>3170773.6902</v>
      </c>
      <c r="O24" s="46">
        <f t="shared" si="10"/>
        <v>314496.32</v>
      </c>
      <c r="P24" s="52">
        <f t="shared" si="10"/>
        <v>628992.64</v>
      </c>
      <c r="Q24" s="46">
        <f t="shared" si="8"/>
        <v>5818647.33</v>
      </c>
      <c r="R24" s="52">
        <f t="shared" si="9"/>
        <v>48075916.2834</v>
      </c>
    </row>
    <row r="25" ht="52" customHeight="1" spans="1:18">
      <c r="A25" s="47" t="str">
        <f>CONCATENATE("注：1.平均单价为：",ROUND(R24/Q24,2),"元/平方米；","
    2.保洁单价已包含从各垃圾收集点运输至镇BOT中转站的运输费用。")</f>
        <v>注：1.平均单价为：8.26元/平方米；
    2.保洁单价已包含从各垃圾收集点运输至镇BOT中转站的运输费用。</v>
      </c>
      <c r="B25" s="48"/>
      <c r="C25" s="48"/>
      <c r="D25" s="48"/>
      <c r="E25" s="48"/>
      <c r="F25" s="48"/>
      <c r="G25" s="48"/>
      <c r="H25" s="48"/>
      <c r="I25" s="48"/>
      <c r="J25" s="48"/>
      <c r="K25" s="48"/>
      <c r="L25" s="48"/>
      <c r="M25" s="48"/>
      <c r="N25" s="48"/>
      <c r="O25" s="48"/>
      <c r="P25" s="48"/>
      <c r="Q25" s="48"/>
      <c r="R25" s="48"/>
    </row>
    <row r="26" customHeight="1" spans="3:3">
      <c r="C26" s="47"/>
    </row>
    <row r="27" customHeight="1" spans="13:13">
      <c r="M27" s="53"/>
    </row>
    <row r="28" customHeight="1" spans="13:13">
      <c r="M28" s="53"/>
    </row>
    <row r="29" customHeight="1" spans="13:13">
      <c r="M29" s="53"/>
    </row>
  </sheetData>
  <mergeCells count="10">
    <mergeCell ref="A1:R1"/>
    <mergeCell ref="C2:F2"/>
    <mergeCell ref="G2:J2"/>
    <mergeCell ref="K2:N2"/>
    <mergeCell ref="O2:P2"/>
    <mergeCell ref="A25:R25"/>
    <mergeCell ref="A2:A3"/>
    <mergeCell ref="B2:B3"/>
    <mergeCell ref="Q2:Q3"/>
    <mergeCell ref="R2:R3"/>
  </mergeCells>
  <printOptions horizontalCentered="1"/>
  <pageMargins left="0.25" right="0.25" top="0.75" bottom="0.75" header="0.298611111111111" footer="0.298611111111111"/>
  <pageSetup paperSize="9" scale="54"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7"/>
  <sheetViews>
    <sheetView workbookViewId="0">
      <pane ySplit="2" topLeftCell="A88" activePane="bottomLeft" state="frozen"/>
      <selection/>
      <selection pane="bottomLeft" activeCell="J107" sqref="J107"/>
    </sheetView>
  </sheetViews>
  <sheetFormatPr defaultColWidth="13.875" defaultRowHeight="26" customHeight="1"/>
  <cols>
    <col min="1" max="1" width="4.625" style="1" customWidth="1"/>
    <col min="2" max="2" width="6.25" style="1" customWidth="1"/>
    <col min="3" max="3" width="28.625" style="1" customWidth="1"/>
    <col min="4" max="4" width="10.625" style="1" customWidth="1"/>
    <col min="5" max="7" width="10.625" style="4" customWidth="1"/>
    <col min="8" max="8" width="10.625" style="1" customWidth="1"/>
    <col min="9" max="9" width="38.625" style="1" customWidth="1"/>
    <col min="10" max="10" width="8.625" style="1" customWidth="1"/>
    <col min="11" max="16384" width="13.875" style="2"/>
  </cols>
  <sheetData>
    <row r="1" s="1" customFormat="1" customHeight="1" spans="1:10">
      <c r="A1" s="5" t="s">
        <v>44</v>
      </c>
      <c r="B1" s="5"/>
      <c r="C1" s="5"/>
      <c r="D1" s="5"/>
      <c r="E1" s="7"/>
      <c r="F1" s="7"/>
      <c r="G1" s="7"/>
      <c r="H1" s="5"/>
      <c r="I1" s="5"/>
      <c r="J1" s="5"/>
    </row>
    <row r="2" s="2" customFormat="1" customHeight="1" spans="1:10">
      <c r="A2" s="6" t="s">
        <v>1</v>
      </c>
      <c r="B2" s="6" t="s">
        <v>2</v>
      </c>
      <c r="C2" s="6" t="s">
        <v>45</v>
      </c>
      <c r="D2" s="6" t="s">
        <v>46</v>
      </c>
      <c r="E2" s="8" t="s">
        <v>47</v>
      </c>
      <c r="F2" s="8" t="s">
        <v>48</v>
      </c>
      <c r="G2" s="8" t="s">
        <v>49</v>
      </c>
      <c r="H2" s="6" t="s">
        <v>50</v>
      </c>
      <c r="I2" s="6" t="s">
        <v>51</v>
      </c>
      <c r="J2" s="6" t="s">
        <v>52</v>
      </c>
    </row>
    <row r="3" s="2" customFormat="1" customHeight="1" spans="1:10">
      <c r="A3" s="6">
        <f>ROW()-2</f>
        <v>1</v>
      </c>
      <c r="B3" s="6" t="s">
        <v>38</v>
      </c>
      <c r="C3" s="6" t="s">
        <v>828</v>
      </c>
      <c r="D3" s="6">
        <v>1151</v>
      </c>
      <c r="E3" s="12">
        <v>22529.23</v>
      </c>
      <c r="F3" s="8"/>
      <c r="G3" s="25">
        <v>19917.38</v>
      </c>
      <c r="H3" s="8">
        <f>SUM(E3:G3)</f>
        <v>42446.61</v>
      </c>
      <c r="I3" s="6" t="s">
        <v>66</v>
      </c>
      <c r="J3" s="10" t="s">
        <v>55</v>
      </c>
    </row>
    <row r="4" s="2" customFormat="1" customHeight="1" spans="1:10">
      <c r="A4" s="6">
        <f t="shared" ref="A4:A13" si="0">ROW()-2</f>
        <v>2</v>
      </c>
      <c r="B4" s="6" t="s">
        <v>38</v>
      </c>
      <c r="C4" s="6" t="s">
        <v>829</v>
      </c>
      <c r="D4" s="6"/>
      <c r="E4" s="8"/>
      <c r="F4" s="12">
        <v>9054.14</v>
      </c>
      <c r="G4" s="8"/>
      <c r="H4" s="8">
        <f t="shared" ref="H4:H35" si="1">SUM(E4:G4)</f>
        <v>9054.14</v>
      </c>
      <c r="I4" s="6"/>
      <c r="J4" s="10" t="s">
        <v>21</v>
      </c>
    </row>
    <row r="5" s="2" customFormat="1" customHeight="1" spans="1:10">
      <c r="A5" s="6">
        <f t="shared" si="0"/>
        <v>3</v>
      </c>
      <c r="B5" s="6" t="s">
        <v>38</v>
      </c>
      <c r="C5" s="6" t="s">
        <v>53</v>
      </c>
      <c r="D5" s="6">
        <v>2102</v>
      </c>
      <c r="E5" s="12">
        <v>65149.64</v>
      </c>
      <c r="F5" s="12"/>
      <c r="G5" s="12">
        <v>19859.13</v>
      </c>
      <c r="H5" s="8">
        <f t="shared" si="1"/>
        <v>85008.77</v>
      </c>
      <c r="I5" s="6" t="s">
        <v>66</v>
      </c>
      <c r="J5" s="10" t="s">
        <v>55</v>
      </c>
    </row>
    <row r="6" s="2" customFormat="1" customHeight="1" spans="1:10">
      <c r="A6" s="6">
        <f t="shared" si="0"/>
        <v>4</v>
      </c>
      <c r="B6" s="6" t="s">
        <v>38</v>
      </c>
      <c r="C6" s="6" t="s">
        <v>56</v>
      </c>
      <c r="D6" s="6"/>
      <c r="E6" s="12">
        <v>23439.17</v>
      </c>
      <c r="F6" s="26">
        <v>7475.82</v>
      </c>
      <c r="G6" s="12"/>
      <c r="H6" s="8">
        <f t="shared" si="1"/>
        <v>30914.99</v>
      </c>
      <c r="I6" s="6"/>
      <c r="J6" s="10" t="s">
        <v>5</v>
      </c>
    </row>
    <row r="7" customHeight="1" spans="1:10">
      <c r="A7" s="6">
        <f t="shared" si="0"/>
        <v>5</v>
      </c>
      <c r="B7" s="6" t="s">
        <v>38</v>
      </c>
      <c r="C7" s="6" t="s">
        <v>830</v>
      </c>
      <c r="D7" s="6"/>
      <c r="E7" s="8">
        <v>745.99</v>
      </c>
      <c r="F7" s="8"/>
      <c r="G7" s="8"/>
      <c r="H7" s="8">
        <f t="shared" si="1"/>
        <v>745.99</v>
      </c>
      <c r="I7" s="6"/>
      <c r="J7" s="10" t="s">
        <v>21</v>
      </c>
    </row>
    <row r="8" customHeight="1" spans="1:10">
      <c r="A8" s="6">
        <f t="shared" si="0"/>
        <v>6</v>
      </c>
      <c r="B8" s="6" t="s">
        <v>38</v>
      </c>
      <c r="C8" s="6" t="s">
        <v>831</v>
      </c>
      <c r="D8" s="6"/>
      <c r="E8" s="8">
        <v>149.13</v>
      </c>
      <c r="F8" s="8"/>
      <c r="G8" s="8"/>
      <c r="H8" s="8">
        <f t="shared" si="1"/>
        <v>149.13</v>
      </c>
      <c r="I8" s="6"/>
      <c r="J8" s="10" t="s">
        <v>21</v>
      </c>
    </row>
    <row r="9" customHeight="1" spans="1:10">
      <c r="A9" s="6">
        <f t="shared" si="0"/>
        <v>7</v>
      </c>
      <c r="B9" s="6" t="s">
        <v>38</v>
      </c>
      <c r="C9" s="6" t="s">
        <v>832</v>
      </c>
      <c r="D9" s="6"/>
      <c r="E9" s="8">
        <v>959.43</v>
      </c>
      <c r="F9" s="8"/>
      <c r="G9" s="8"/>
      <c r="H9" s="8">
        <f t="shared" si="1"/>
        <v>959.43</v>
      </c>
      <c r="I9" s="6"/>
      <c r="J9" s="10" t="s">
        <v>21</v>
      </c>
    </row>
    <row r="10" customHeight="1" spans="1:10">
      <c r="A10" s="6">
        <f t="shared" si="0"/>
        <v>8</v>
      </c>
      <c r="B10" s="6" t="s">
        <v>38</v>
      </c>
      <c r="C10" s="6" t="s">
        <v>833</v>
      </c>
      <c r="D10" s="6">
        <v>213</v>
      </c>
      <c r="E10" s="8">
        <v>2416.99</v>
      </c>
      <c r="F10" s="8"/>
      <c r="G10" s="8"/>
      <c r="H10" s="8">
        <f t="shared" si="1"/>
        <v>2416.99</v>
      </c>
      <c r="I10" s="6"/>
      <c r="J10" s="10" t="s">
        <v>21</v>
      </c>
    </row>
    <row r="11" customHeight="1" spans="1:10">
      <c r="A11" s="6">
        <f t="shared" si="0"/>
        <v>9</v>
      </c>
      <c r="B11" s="6" t="s">
        <v>38</v>
      </c>
      <c r="C11" s="6" t="s">
        <v>834</v>
      </c>
      <c r="D11" s="6"/>
      <c r="E11" s="8">
        <v>1683.7</v>
      </c>
      <c r="F11" s="8"/>
      <c r="G11" s="8"/>
      <c r="H11" s="8">
        <f t="shared" si="1"/>
        <v>1683.7</v>
      </c>
      <c r="I11" s="6" t="s">
        <v>392</v>
      </c>
      <c r="J11" s="6" t="s">
        <v>21</v>
      </c>
    </row>
    <row r="12" customHeight="1" spans="1:10">
      <c r="A12" s="6">
        <f t="shared" si="0"/>
        <v>10</v>
      </c>
      <c r="B12" s="6" t="s">
        <v>38</v>
      </c>
      <c r="C12" s="6" t="s">
        <v>835</v>
      </c>
      <c r="D12" s="6"/>
      <c r="E12" s="8">
        <v>2377.63</v>
      </c>
      <c r="F12" s="8"/>
      <c r="G12" s="8"/>
      <c r="H12" s="8">
        <f t="shared" si="1"/>
        <v>2377.63</v>
      </c>
      <c r="I12" s="6"/>
      <c r="J12" s="10" t="s">
        <v>21</v>
      </c>
    </row>
    <row r="13" customHeight="1" spans="1:10">
      <c r="A13" s="6">
        <f t="shared" si="0"/>
        <v>11</v>
      </c>
      <c r="B13" s="6" t="s">
        <v>38</v>
      </c>
      <c r="C13" s="6" t="s">
        <v>836</v>
      </c>
      <c r="D13" s="6"/>
      <c r="E13" s="8">
        <v>2279.93</v>
      </c>
      <c r="F13" s="8"/>
      <c r="H13" s="8">
        <f t="shared" si="1"/>
        <v>2279.93</v>
      </c>
      <c r="J13" s="10" t="s">
        <v>21</v>
      </c>
    </row>
    <row r="14" customHeight="1" spans="1:10">
      <c r="A14" s="6">
        <f t="shared" ref="A14:A23" si="2">ROW()-2</f>
        <v>12</v>
      </c>
      <c r="B14" s="6" t="s">
        <v>38</v>
      </c>
      <c r="C14" s="6" t="s">
        <v>837</v>
      </c>
      <c r="D14" s="6"/>
      <c r="E14" s="8">
        <v>995.42</v>
      </c>
      <c r="F14" s="8"/>
      <c r="G14" s="8"/>
      <c r="H14" s="8">
        <f t="shared" si="1"/>
        <v>995.42</v>
      </c>
      <c r="I14" s="6"/>
      <c r="J14" s="10" t="s">
        <v>21</v>
      </c>
    </row>
    <row r="15" customHeight="1" spans="1:10">
      <c r="A15" s="6">
        <f t="shared" si="2"/>
        <v>13</v>
      </c>
      <c r="B15" s="6" t="s">
        <v>38</v>
      </c>
      <c r="C15" s="6" t="s">
        <v>838</v>
      </c>
      <c r="D15" s="6"/>
      <c r="E15" s="8">
        <v>1498.24</v>
      </c>
      <c r="F15" s="8"/>
      <c r="H15" s="8">
        <f t="shared" si="1"/>
        <v>1498.24</v>
      </c>
      <c r="J15" s="10" t="s">
        <v>21</v>
      </c>
    </row>
    <row r="16" customHeight="1" spans="1:10">
      <c r="A16" s="6">
        <f t="shared" si="2"/>
        <v>14</v>
      </c>
      <c r="B16" s="6" t="s">
        <v>38</v>
      </c>
      <c r="C16" s="6" t="s">
        <v>839</v>
      </c>
      <c r="D16" s="6">
        <v>207</v>
      </c>
      <c r="E16" s="8">
        <v>933.44</v>
      </c>
      <c r="F16" s="8"/>
      <c r="G16" s="8"/>
      <c r="H16" s="8">
        <f t="shared" si="1"/>
        <v>933.44</v>
      </c>
      <c r="I16" s="6"/>
      <c r="J16" s="10" t="s">
        <v>21</v>
      </c>
    </row>
    <row r="17" customHeight="1" spans="1:10">
      <c r="A17" s="6">
        <f t="shared" si="2"/>
        <v>15</v>
      </c>
      <c r="B17" s="6" t="s">
        <v>38</v>
      </c>
      <c r="C17" s="6" t="s">
        <v>840</v>
      </c>
      <c r="D17" s="6"/>
      <c r="E17" s="8">
        <v>433.21</v>
      </c>
      <c r="F17" s="8"/>
      <c r="G17" s="8"/>
      <c r="H17" s="8">
        <f t="shared" si="1"/>
        <v>433.21</v>
      </c>
      <c r="I17" s="6"/>
      <c r="J17" s="10" t="s">
        <v>21</v>
      </c>
    </row>
    <row r="18" customHeight="1" spans="1:10">
      <c r="A18" s="6">
        <f t="shared" si="2"/>
        <v>16</v>
      </c>
      <c r="B18" s="6" t="s">
        <v>38</v>
      </c>
      <c r="C18" s="6" t="s">
        <v>841</v>
      </c>
      <c r="D18" s="6"/>
      <c r="E18" s="8">
        <v>1603.38</v>
      </c>
      <c r="F18" s="8"/>
      <c r="G18" s="8"/>
      <c r="H18" s="8">
        <f t="shared" si="1"/>
        <v>1603.38</v>
      </c>
      <c r="I18" s="6" t="s">
        <v>392</v>
      </c>
      <c r="J18" s="10" t="s">
        <v>21</v>
      </c>
    </row>
    <row r="19" customHeight="1" spans="1:10">
      <c r="A19" s="6">
        <f t="shared" si="2"/>
        <v>17</v>
      </c>
      <c r="B19" s="6" t="s">
        <v>38</v>
      </c>
      <c r="C19" s="6" t="s">
        <v>842</v>
      </c>
      <c r="D19" s="6"/>
      <c r="E19" s="8">
        <v>935.45</v>
      </c>
      <c r="F19" s="8"/>
      <c r="G19" s="8"/>
      <c r="H19" s="8">
        <f t="shared" si="1"/>
        <v>935.45</v>
      </c>
      <c r="I19" s="6" t="s">
        <v>542</v>
      </c>
      <c r="J19" s="10" t="s">
        <v>21</v>
      </c>
    </row>
    <row r="20" customHeight="1" spans="1:10">
      <c r="A20" s="6">
        <f t="shared" si="2"/>
        <v>18</v>
      </c>
      <c r="B20" s="6" t="s">
        <v>38</v>
      </c>
      <c r="C20" s="6" t="s">
        <v>843</v>
      </c>
      <c r="D20" s="6"/>
      <c r="E20" s="8">
        <v>288.61</v>
      </c>
      <c r="F20" s="8"/>
      <c r="G20" s="8"/>
      <c r="H20" s="8">
        <f t="shared" si="1"/>
        <v>288.61</v>
      </c>
      <c r="I20" s="6"/>
      <c r="J20" s="10" t="s">
        <v>21</v>
      </c>
    </row>
    <row r="21" customHeight="1" spans="1:10">
      <c r="A21" s="6">
        <f t="shared" si="2"/>
        <v>19</v>
      </c>
      <c r="B21" s="6" t="s">
        <v>38</v>
      </c>
      <c r="C21" s="6" t="s">
        <v>844</v>
      </c>
      <c r="D21" s="6"/>
      <c r="E21" s="8">
        <v>867.48</v>
      </c>
      <c r="F21" s="8"/>
      <c r="G21" s="8"/>
      <c r="H21" s="8">
        <f t="shared" si="1"/>
        <v>867.48</v>
      </c>
      <c r="I21" s="6"/>
      <c r="J21" s="10" t="s">
        <v>21</v>
      </c>
    </row>
    <row r="22" customHeight="1" spans="1:10">
      <c r="A22" s="6">
        <f t="shared" si="2"/>
        <v>20</v>
      </c>
      <c r="B22" s="6" t="s">
        <v>38</v>
      </c>
      <c r="C22" s="6" t="s">
        <v>845</v>
      </c>
      <c r="D22" s="6"/>
      <c r="E22" s="8">
        <v>1297.07</v>
      </c>
      <c r="F22" s="8"/>
      <c r="G22" s="8"/>
      <c r="H22" s="8">
        <f t="shared" si="1"/>
        <v>1297.07</v>
      </c>
      <c r="I22" s="6"/>
      <c r="J22" s="10" t="s">
        <v>21</v>
      </c>
    </row>
    <row r="23" customHeight="1" spans="1:10">
      <c r="A23" s="6">
        <f t="shared" si="2"/>
        <v>21</v>
      </c>
      <c r="B23" s="6" t="s">
        <v>38</v>
      </c>
      <c r="C23" s="6" t="s">
        <v>846</v>
      </c>
      <c r="D23" s="6"/>
      <c r="E23" s="8">
        <v>1817.95</v>
      </c>
      <c r="F23" s="8"/>
      <c r="G23" s="8"/>
      <c r="H23" s="8">
        <f t="shared" si="1"/>
        <v>1817.95</v>
      </c>
      <c r="I23" s="6" t="s">
        <v>392</v>
      </c>
      <c r="J23" s="10" t="s">
        <v>21</v>
      </c>
    </row>
    <row r="24" customHeight="1" spans="1:10">
      <c r="A24" s="6">
        <f t="shared" ref="A24:A33" si="3">ROW()-2</f>
        <v>22</v>
      </c>
      <c r="B24" s="6" t="s">
        <v>38</v>
      </c>
      <c r="C24" s="6" t="s">
        <v>847</v>
      </c>
      <c r="D24" s="6"/>
      <c r="E24" s="8"/>
      <c r="F24" s="8">
        <v>1009.98</v>
      </c>
      <c r="G24" s="8"/>
      <c r="H24" s="8">
        <f t="shared" si="1"/>
        <v>1009.98</v>
      </c>
      <c r="I24" s="6" t="s">
        <v>848</v>
      </c>
      <c r="J24" s="10" t="s">
        <v>21</v>
      </c>
    </row>
    <row r="25" customHeight="1" spans="1:10">
      <c r="A25" s="6">
        <f t="shared" si="3"/>
        <v>23</v>
      </c>
      <c r="B25" s="6" t="s">
        <v>38</v>
      </c>
      <c r="C25" s="6" t="s">
        <v>849</v>
      </c>
      <c r="D25" s="6">
        <v>45</v>
      </c>
      <c r="E25" s="8">
        <v>212.58</v>
      </c>
      <c r="F25" s="8"/>
      <c r="G25" s="8"/>
      <c r="H25" s="8">
        <f t="shared" si="1"/>
        <v>212.58</v>
      </c>
      <c r="I25" s="6"/>
      <c r="J25" s="10" t="s">
        <v>6</v>
      </c>
    </row>
    <row r="26" customHeight="1" spans="1:10">
      <c r="A26" s="6">
        <f t="shared" si="3"/>
        <v>24</v>
      </c>
      <c r="B26" s="6" t="s">
        <v>38</v>
      </c>
      <c r="C26" s="6" t="s">
        <v>850</v>
      </c>
      <c r="D26" s="6">
        <v>146</v>
      </c>
      <c r="E26" s="8">
        <v>1839.74</v>
      </c>
      <c r="F26" s="8"/>
      <c r="G26" s="8"/>
      <c r="H26" s="8">
        <f t="shared" si="1"/>
        <v>1839.74</v>
      </c>
      <c r="I26" s="6"/>
      <c r="J26" s="10" t="s">
        <v>21</v>
      </c>
    </row>
    <row r="27" customHeight="1" spans="1:10">
      <c r="A27" s="6">
        <f t="shared" si="3"/>
        <v>25</v>
      </c>
      <c r="B27" s="6" t="s">
        <v>38</v>
      </c>
      <c r="C27" s="6" t="s">
        <v>851</v>
      </c>
      <c r="D27" s="6">
        <v>267</v>
      </c>
      <c r="E27" s="8">
        <v>3559.82</v>
      </c>
      <c r="F27" s="8"/>
      <c r="G27" s="8">
        <v>857.5</v>
      </c>
      <c r="H27" s="8">
        <f t="shared" si="1"/>
        <v>4417.32</v>
      </c>
      <c r="I27" s="6"/>
      <c r="J27" s="10" t="s">
        <v>21</v>
      </c>
    </row>
    <row r="28" customHeight="1" spans="1:10">
      <c r="A28" s="6">
        <f t="shared" si="3"/>
        <v>26</v>
      </c>
      <c r="B28" s="6" t="s">
        <v>38</v>
      </c>
      <c r="C28" s="6" t="s">
        <v>852</v>
      </c>
      <c r="D28" s="6">
        <v>108</v>
      </c>
      <c r="E28" s="8">
        <v>1486.84</v>
      </c>
      <c r="F28" s="8"/>
      <c r="G28" s="8"/>
      <c r="H28" s="8">
        <f t="shared" si="1"/>
        <v>1486.84</v>
      </c>
      <c r="I28" s="6"/>
      <c r="J28" s="10" t="s">
        <v>21</v>
      </c>
    </row>
    <row r="29" customHeight="1" spans="1:10">
      <c r="A29" s="6">
        <f t="shared" si="3"/>
        <v>27</v>
      </c>
      <c r="B29" s="6" t="s">
        <v>38</v>
      </c>
      <c r="C29" s="6" t="s">
        <v>853</v>
      </c>
      <c r="D29" s="6">
        <v>33</v>
      </c>
      <c r="E29" s="8">
        <v>541.17</v>
      </c>
      <c r="F29" s="8">
        <v>259.56</v>
      </c>
      <c r="G29" s="8"/>
      <c r="H29" s="8">
        <f t="shared" si="1"/>
        <v>800.73</v>
      </c>
      <c r="I29" s="6"/>
      <c r="J29" s="10" t="s">
        <v>5</v>
      </c>
    </row>
    <row r="30" customHeight="1" spans="1:10">
      <c r="A30" s="6">
        <f t="shared" si="3"/>
        <v>28</v>
      </c>
      <c r="B30" s="6" t="s">
        <v>38</v>
      </c>
      <c r="C30" s="6" t="s">
        <v>70</v>
      </c>
      <c r="D30" s="6"/>
      <c r="E30" s="8"/>
      <c r="F30" s="8">
        <v>353.25</v>
      </c>
      <c r="G30" s="8"/>
      <c r="H30" s="8">
        <f t="shared" si="1"/>
        <v>353.25</v>
      </c>
      <c r="I30" s="6"/>
      <c r="J30" s="10" t="s">
        <v>21</v>
      </c>
    </row>
    <row r="31" customHeight="1" spans="1:10">
      <c r="A31" s="6">
        <f t="shared" si="3"/>
        <v>29</v>
      </c>
      <c r="B31" s="6" t="s">
        <v>38</v>
      </c>
      <c r="C31" s="6" t="s">
        <v>854</v>
      </c>
      <c r="D31" s="6"/>
      <c r="E31" s="8">
        <v>4528.42</v>
      </c>
      <c r="F31" s="8"/>
      <c r="G31" s="8"/>
      <c r="H31" s="8">
        <f t="shared" si="1"/>
        <v>4528.42</v>
      </c>
      <c r="I31" s="6"/>
      <c r="J31" s="10" t="s">
        <v>21</v>
      </c>
    </row>
    <row r="32" customHeight="1" spans="1:10">
      <c r="A32" s="6">
        <f t="shared" si="3"/>
        <v>30</v>
      </c>
      <c r="B32" s="6" t="s">
        <v>38</v>
      </c>
      <c r="C32" s="6" t="s">
        <v>855</v>
      </c>
      <c r="D32" s="6">
        <v>223</v>
      </c>
      <c r="E32" s="8">
        <v>4194.27</v>
      </c>
      <c r="F32" s="8"/>
      <c r="G32" s="8"/>
      <c r="H32" s="8">
        <f t="shared" si="1"/>
        <v>4194.27</v>
      </c>
      <c r="I32" s="6"/>
      <c r="J32" s="10" t="s">
        <v>21</v>
      </c>
    </row>
    <row r="33" customHeight="1" spans="1:10">
      <c r="A33" s="6">
        <f t="shared" si="3"/>
        <v>31</v>
      </c>
      <c r="B33" s="6" t="s">
        <v>38</v>
      </c>
      <c r="C33" s="6" t="s">
        <v>856</v>
      </c>
      <c r="D33" s="6">
        <v>221</v>
      </c>
      <c r="E33" s="8">
        <v>4417.96</v>
      </c>
      <c r="F33" s="8"/>
      <c r="G33" s="8"/>
      <c r="H33" s="8">
        <f t="shared" si="1"/>
        <v>4417.96</v>
      </c>
      <c r="I33" s="6"/>
      <c r="J33" s="10" t="s">
        <v>21</v>
      </c>
    </row>
    <row r="34" customHeight="1" spans="1:10">
      <c r="A34" s="6">
        <f t="shared" ref="A34:A43" si="4">ROW()-2</f>
        <v>32</v>
      </c>
      <c r="B34" s="6" t="s">
        <v>38</v>
      </c>
      <c r="C34" s="6" t="s">
        <v>857</v>
      </c>
      <c r="D34" s="6">
        <v>507</v>
      </c>
      <c r="E34" s="8">
        <v>10316.44</v>
      </c>
      <c r="F34" s="8"/>
      <c r="G34" s="8"/>
      <c r="H34" s="8">
        <f t="shared" si="1"/>
        <v>10316.44</v>
      </c>
      <c r="I34" s="6"/>
      <c r="J34" s="10" t="s">
        <v>21</v>
      </c>
    </row>
    <row r="35" customHeight="1" spans="1:10">
      <c r="A35" s="6">
        <f t="shared" si="4"/>
        <v>33</v>
      </c>
      <c r="B35" s="6" t="s">
        <v>38</v>
      </c>
      <c r="C35" s="6" t="s">
        <v>858</v>
      </c>
      <c r="D35" s="6"/>
      <c r="E35" s="8">
        <v>945.86</v>
      </c>
      <c r="F35" s="8"/>
      <c r="G35" s="8"/>
      <c r="H35" s="8">
        <f t="shared" si="1"/>
        <v>945.86</v>
      </c>
      <c r="I35" s="6"/>
      <c r="J35" s="10" t="s">
        <v>21</v>
      </c>
    </row>
    <row r="36" customHeight="1" spans="1:10">
      <c r="A36" s="6">
        <f t="shared" si="4"/>
        <v>34</v>
      </c>
      <c r="B36" s="6" t="s">
        <v>38</v>
      </c>
      <c r="C36" s="6" t="s">
        <v>859</v>
      </c>
      <c r="D36" s="6"/>
      <c r="E36" s="8">
        <v>1745.71</v>
      </c>
      <c r="F36" s="8"/>
      <c r="G36" s="8"/>
      <c r="H36" s="8">
        <f t="shared" ref="H36:H67" si="5">SUM(E36:G36)</f>
        <v>1745.71</v>
      </c>
      <c r="I36" s="6"/>
      <c r="J36" s="10" t="s">
        <v>21</v>
      </c>
    </row>
    <row r="37" customHeight="1" spans="1:10">
      <c r="A37" s="6">
        <f t="shared" si="4"/>
        <v>35</v>
      </c>
      <c r="B37" s="6" t="s">
        <v>38</v>
      </c>
      <c r="C37" s="6" t="s">
        <v>860</v>
      </c>
      <c r="D37" s="6"/>
      <c r="E37" s="8">
        <v>973.45</v>
      </c>
      <c r="F37" s="8"/>
      <c r="G37" s="8"/>
      <c r="H37" s="8">
        <f t="shared" si="5"/>
        <v>973.45</v>
      </c>
      <c r="I37" s="6"/>
      <c r="J37" s="10" t="s">
        <v>21</v>
      </c>
    </row>
    <row r="38" customHeight="1" spans="1:10">
      <c r="A38" s="6">
        <f t="shared" si="4"/>
        <v>36</v>
      </c>
      <c r="B38" s="6" t="s">
        <v>38</v>
      </c>
      <c r="C38" s="6" t="s">
        <v>861</v>
      </c>
      <c r="D38" s="6">
        <v>246</v>
      </c>
      <c r="E38" s="8">
        <v>4461.7</v>
      </c>
      <c r="F38" s="8"/>
      <c r="G38" s="8"/>
      <c r="H38" s="8">
        <f t="shared" si="5"/>
        <v>4461.7</v>
      </c>
      <c r="I38" s="6"/>
      <c r="J38" s="10" t="s">
        <v>21</v>
      </c>
    </row>
    <row r="39" customHeight="1" spans="1:10">
      <c r="A39" s="6">
        <f t="shared" si="4"/>
        <v>37</v>
      </c>
      <c r="B39" s="6" t="s">
        <v>38</v>
      </c>
      <c r="C39" s="6" t="s">
        <v>862</v>
      </c>
      <c r="D39" s="6">
        <v>141</v>
      </c>
      <c r="E39" s="8">
        <v>1352.12</v>
      </c>
      <c r="F39" s="8"/>
      <c r="G39" s="8"/>
      <c r="H39" s="8">
        <f t="shared" si="5"/>
        <v>1352.12</v>
      </c>
      <c r="I39" s="6"/>
      <c r="J39" s="10" t="s">
        <v>21</v>
      </c>
    </row>
    <row r="40" customHeight="1" spans="1:10">
      <c r="A40" s="6">
        <f t="shared" si="4"/>
        <v>38</v>
      </c>
      <c r="B40" s="6" t="s">
        <v>38</v>
      </c>
      <c r="C40" s="6" t="s">
        <v>863</v>
      </c>
      <c r="D40" s="6">
        <v>126</v>
      </c>
      <c r="E40" s="8">
        <v>2334.67</v>
      </c>
      <c r="F40" s="8"/>
      <c r="G40" s="8"/>
      <c r="H40" s="8">
        <f t="shared" si="5"/>
        <v>2334.67</v>
      </c>
      <c r="I40" s="6" t="s">
        <v>717</v>
      </c>
      <c r="J40" s="10" t="s">
        <v>21</v>
      </c>
    </row>
    <row r="41" customHeight="1" spans="1:10">
      <c r="A41" s="6">
        <f t="shared" si="4"/>
        <v>39</v>
      </c>
      <c r="B41" s="6" t="s">
        <v>38</v>
      </c>
      <c r="C41" s="6" t="s">
        <v>864</v>
      </c>
      <c r="D41" s="6">
        <v>117</v>
      </c>
      <c r="E41" s="8">
        <v>943.56</v>
      </c>
      <c r="F41" s="8"/>
      <c r="G41" s="8"/>
      <c r="H41" s="8">
        <f t="shared" si="5"/>
        <v>943.56</v>
      </c>
      <c r="I41" s="6" t="s">
        <v>358</v>
      </c>
      <c r="J41" s="10" t="s">
        <v>21</v>
      </c>
    </row>
    <row r="42" customHeight="1" spans="1:10">
      <c r="A42" s="6">
        <f t="shared" si="4"/>
        <v>40</v>
      </c>
      <c r="B42" s="6" t="s">
        <v>38</v>
      </c>
      <c r="C42" s="6" t="s">
        <v>865</v>
      </c>
      <c r="D42" s="6">
        <v>89</v>
      </c>
      <c r="E42" s="8">
        <v>358.34</v>
      </c>
      <c r="F42" s="8"/>
      <c r="G42" s="8"/>
      <c r="H42" s="8">
        <f t="shared" si="5"/>
        <v>358.34</v>
      </c>
      <c r="I42" s="6" t="s">
        <v>542</v>
      </c>
      <c r="J42" s="10" t="s">
        <v>21</v>
      </c>
    </row>
    <row r="43" customHeight="1" spans="1:10">
      <c r="A43" s="6">
        <f t="shared" si="4"/>
        <v>41</v>
      </c>
      <c r="B43" s="6" t="s">
        <v>38</v>
      </c>
      <c r="C43" s="6" t="s">
        <v>866</v>
      </c>
      <c r="D43" s="6">
        <v>91</v>
      </c>
      <c r="E43" s="8">
        <v>278.15</v>
      </c>
      <c r="F43" s="8"/>
      <c r="G43" s="8"/>
      <c r="H43" s="8">
        <f t="shared" si="5"/>
        <v>278.15</v>
      </c>
      <c r="I43" s="6" t="s">
        <v>392</v>
      </c>
      <c r="J43" s="10" t="s">
        <v>21</v>
      </c>
    </row>
    <row r="44" customHeight="1" spans="1:10">
      <c r="A44" s="6">
        <f t="shared" ref="A44:A53" si="6">ROW()-2</f>
        <v>42</v>
      </c>
      <c r="B44" s="6" t="s">
        <v>38</v>
      </c>
      <c r="C44" s="6" t="s">
        <v>867</v>
      </c>
      <c r="D44" s="6">
        <v>113</v>
      </c>
      <c r="E44" s="8">
        <v>366.98</v>
      </c>
      <c r="F44" s="8"/>
      <c r="G44" s="8"/>
      <c r="H44" s="8">
        <f t="shared" si="5"/>
        <v>366.98</v>
      </c>
      <c r="I44" s="6" t="s">
        <v>392</v>
      </c>
      <c r="J44" s="10" t="s">
        <v>21</v>
      </c>
    </row>
    <row r="45" customHeight="1" spans="1:10">
      <c r="A45" s="6">
        <f t="shared" si="6"/>
        <v>43</v>
      </c>
      <c r="B45" s="6" t="s">
        <v>38</v>
      </c>
      <c r="C45" s="6" t="s">
        <v>868</v>
      </c>
      <c r="D45" s="6">
        <v>111</v>
      </c>
      <c r="E45" s="8">
        <v>321.33</v>
      </c>
      <c r="F45" s="8"/>
      <c r="G45" s="8"/>
      <c r="H45" s="8">
        <f t="shared" si="5"/>
        <v>321.33</v>
      </c>
      <c r="I45" s="6" t="s">
        <v>540</v>
      </c>
      <c r="J45" s="10" t="s">
        <v>21</v>
      </c>
    </row>
    <row r="46" customHeight="1" spans="1:10">
      <c r="A46" s="6">
        <f t="shared" si="6"/>
        <v>44</v>
      </c>
      <c r="B46" s="6" t="s">
        <v>38</v>
      </c>
      <c r="C46" s="6" t="s">
        <v>869</v>
      </c>
      <c r="D46" s="6">
        <v>84</v>
      </c>
      <c r="E46" s="8">
        <v>173.03</v>
      </c>
      <c r="F46" s="8"/>
      <c r="G46" s="8"/>
      <c r="H46" s="8">
        <f t="shared" si="5"/>
        <v>173.03</v>
      </c>
      <c r="I46" s="6" t="s">
        <v>540</v>
      </c>
      <c r="J46" s="10" t="s">
        <v>21</v>
      </c>
    </row>
    <row r="47" customHeight="1" spans="1:10">
      <c r="A47" s="6">
        <f t="shared" si="6"/>
        <v>45</v>
      </c>
      <c r="B47" s="6" t="s">
        <v>38</v>
      </c>
      <c r="C47" s="6" t="s">
        <v>870</v>
      </c>
      <c r="D47" s="6">
        <v>61</v>
      </c>
      <c r="E47" s="8">
        <v>677.65</v>
      </c>
      <c r="F47" s="8"/>
      <c r="G47" s="8"/>
      <c r="H47" s="8">
        <f t="shared" si="5"/>
        <v>677.65</v>
      </c>
      <c r="I47" s="6" t="s">
        <v>706</v>
      </c>
      <c r="J47" s="10" t="s">
        <v>21</v>
      </c>
    </row>
    <row r="48" customHeight="1" spans="1:10">
      <c r="A48" s="6">
        <f t="shared" si="6"/>
        <v>46</v>
      </c>
      <c r="B48" s="6" t="s">
        <v>38</v>
      </c>
      <c r="C48" s="6" t="s">
        <v>871</v>
      </c>
      <c r="D48" s="6"/>
      <c r="E48" s="8">
        <v>381</v>
      </c>
      <c r="F48" s="8"/>
      <c r="G48" s="8"/>
      <c r="H48" s="8">
        <f t="shared" si="5"/>
        <v>381</v>
      </c>
      <c r="I48" s="6"/>
      <c r="J48" s="10" t="s">
        <v>21</v>
      </c>
    </row>
    <row r="49" customHeight="1" spans="1:10">
      <c r="A49" s="6">
        <f t="shared" si="6"/>
        <v>47</v>
      </c>
      <c r="B49" s="6" t="s">
        <v>38</v>
      </c>
      <c r="C49" s="6" t="s">
        <v>872</v>
      </c>
      <c r="D49" s="6">
        <v>137</v>
      </c>
      <c r="E49" s="8">
        <v>1288.89</v>
      </c>
      <c r="F49" s="8"/>
      <c r="G49" s="8"/>
      <c r="H49" s="8">
        <f t="shared" si="5"/>
        <v>1288.89</v>
      </c>
      <c r="I49" s="6" t="s">
        <v>873</v>
      </c>
      <c r="J49" s="10" t="s">
        <v>21</v>
      </c>
    </row>
    <row r="50" customHeight="1" spans="1:10">
      <c r="A50" s="6">
        <f t="shared" si="6"/>
        <v>48</v>
      </c>
      <c r="B50" s="6" t="s">
        <v>38</v>
      </c>
      <c r="C50" s="6" t="s">
        <v>874</v>
      </c>
      <c r="D50" s="6">
        <v>134</v>
      </c>
      <c r="E50" s="8">
        <v>1203.12</v>
      </c>
      <c r="F50" s="8"/>
      <c r="G50" s="8"/>
      <c r="H50" s="8">
        <f t="shared" si="5"/>
        <v>1203.12</v>
      </c>
      <c r="I50" s="6"/>
      <c r="J50" s="10" t="s">
        <v>21</v>
      </c>
    </row>
    <row r="51" customHeight="1" spans="1:10">
      <c r="A51" s="6">
        <f t="shared" si="6"/>
        <v>49</v>
      </c>
      <c r="B51" s="6" t="s">
        <v>38</v>
      </c>
      <c r="C51" s="6" t="s">
        <v>875</v>
      </c>
      <c r="D51" s="6">
        <v>102</v>
      </c>
      <c r="E51" s="8">
        <v>1267.68</v>
      </c>
      <c r="F51" s="8"/>
      <c r="G51" s="8"/>
      <c r="H51" s="8">
        <f t="shared" si="5"/>
        <v>1267.68</v>
      </c>
      <c r="I51" s="6" t="s">
        <v>542</v>
      </c>
      <c r="J51" s="10" t="s">
        <v>21</v>
      </c>
    </row>
    <row r="52" customHeight="1" spans="1:10">
      <c r="A52" s="6">
        <f t="shared" si="6"/>
        <v>50</v>
      </c>
      <c r="B52" s="6" t="s">
        <v>38</v>
      </c>
      <c r="C52" s="6" t="s">
        <v>876</v>
      </c>
      <c r="D52" s="6"/>
      <c r="E52" s="8">
        <v>346.62</v>
      </c>
      <c r="F52" s="8"/>
      <c r="G52" s="8"/>
      <c r="H52" s="8">
        <f t="shared" si="5"/>
        <v>346.62</v>
      </c>
      <c r="I52" s="6"/>
      <c r="J52" s="10" t="s">
        <v>21</v>
      </c>
    </row>
    <row r="53" customHeight="1" spans="1:10">
      <c r="A53" s="6">
        <f t="shared" si="6"/>
        <v>51</v>
      </c>
      <c r="B53" s="6" t="s">
        <v>38</v>
      </c>
      <c r="C53" s="6" t="s">
        <v>877</v>
      </c>
      <c r="D53" s="6">
        <v>287</v>
      </c>
      <c r="E53" s="8">
        <v>3008.39</v>
      </c>
      <c r="F53" s="8"/>
      <c r="G53" s="8"/>
      <c r="H53" s="8">
        <f t="shared" si="5"/>
        <v>3008.39</v>
      </c>
      <c r="I53" s="6" t="s">
        <v>878</v>
      </c>
      <c r="J53" s="10" t="s">
        <v>21</v>
      </c>
    </row>
    <row r="54" customHeight="1" spans="1:10">
      <c r="A54" s="6">
        <f t="shared" ref="A54:A63" si="7">ROW()-2</f>
        <v>52</v>
      </c>
      <c r="B54" s="6" t="s">
        <v>38</v>
      </c>
      <c r="C54" s="6" t="s">
        <v>879</v>
      </c>
      <c r="D54" s="6">
        <v>100</v>
      </c>
      <c r="E54" s="8">
        <v>1314.87</v>
      </c>
      <c r="F54" s="8"/>
      <c r="G54" s="8"/>
      <c r="H54" s="8">
        <f t="shared" si="5"/>
        <v>1314.87</v>
      </c>
      <c r="I54" s="6" t="s">
        <v>880</v>
      </c>
      <c r="J54" s="10" t="s">
        <v>21</v>
      </c>
    </row>
    <row r="55" customHeight="1" spans="1:10">
      <c r="A55" s="6">
        <f t="shared" si="7"/>
        <v>53</v>
      </c>
      <c r="B55" s="6" t="s">
        <v>38</v>
      </c>
      <c r="C55" s="6" t="s">
        <v>881</v>
      </c>
      <c r="D55" s="6">
        <v>220</v>
      </c>
      <c r="E55" s="8">
        <v>2996.04</v>
      </c>
      <c r="F55" s="8"/>
      <c r="G55" s="8"/>
      <c r="H55" s="8">
        <f t="shared" si="5"/>
        <v>2996.04</v>
      </c>
      <c r="I55" s="6" t="s">
        <v>882</v>
      </c>
      <c r="J55" s="10" t="s">
        <v>21</v>
      </c>
    </row>
    <row r="56" customHeight="1" spans="1:10">
      <c r="A56" s="6">
        <f t="shared" si="7"/>
        <v>54</v>
      </c>
      <c r="B56" s="6" t="s">
        <v>38</v>
      </c>
      <c r="C56" s="6" t="s">
        <v>883</v>
      </c>
      <c r="D56" s="6">
        <v>124</v>
      </c>
      <c r="E56" s="8">
        <v>2115.11</v>
      </c>
      <c r="F56" s="8"/>
      <c r="G56" s="8"/>
      <c r="H56" s="8">
        <f t="shared" si="5"/>
        <v>2115.11</v>
      </c>
      <c r="I56" s="6"/>
      <c r="J56" s="10" t="s">
        <v>21</v>
      </c>
    </row>
    <row r="57" customHeight="1" spans="1:10">
      <c r="A57" s="6">
        <f t="shared" si="7"/>
        <v>55</v>
      </c>
      <c r="B57" s="6" t="s">
        <v>38</v>
      </c>
      <c r="C57" s="6" t="s">
        <v>884</v>
      </c>
      <c r="D57" s="6">
        <v>92</v>
      </c>
      <c r="E57" s="8">
        <v>2264.01</v>
      </c>
      <c r="F57" s="8"/>
      <c r="G57" s="8"/>
      <c r="H57" s="8">
        <f t="shared" si="5"/>
        <v>2264.01</v>
      </c>
      <c r="I57" s="6"/>
      <c r="J57" s="10" t="s">
        <v>21</v>
      </c>
    </row>
    <row r="58" customHeight="1" spans="1:10">
      <c r="A58" s="6">
        <f t="shared" si="7"/>
        <v>56</v>
      </c>
      <c r="B58" s="6" t="s">
        <v>38</v>
      </c>
      <c r="C58" s="6" t="s">
        <v>885</v>
      </c>
      <c r="D58" s="6">
        <v>300</v>
      </c>
      <c r="E58" s="8">
        <v>2670.92</v>
      </c>
      <c r="F58" s="8"/>
      <c r="G58" s="8"/>
      <c r="H58" s="8">
        <f t="shared" si="5"/>
        <v>2670.92</v>
      </c>
      <c r="I58" s="6"/>
      <c r="J58" s="10" t="s">
        <v>21</v>
      </c>
    </row>
    <row r="59" customHeight="1" spans="1:10">
      <c r="A59" s="6">
        <f t="shared" si="7"/>
        <v>57</v>
      </c>
      <c r="B59" s="6" t="s">
        <v>38</v>
      </c>
      <c r="C59" s="6" t="s">
        <v>886</v>
      </c>
      <c r="D59" s="6">
        <v>649</v>
      </c>
      <c r="E59" s="8">
        <v>6314.13</v>
      </c>
      <c r="F59" s="8"/>
      <c r="G59" s="8"/>
      <c r="H59" s="8">
        <f t="shared" si="5"/>
        <v>6314.13</v>
      </c>
      <c r="I59" s="6" t="s">
        <v>887</v>
      </c>
      <c r="J59" s="10" t="s">
        <v>21</v>
      </c>
    </row>
    <row r="60" customHeight="1" spans="1:10">
      <c r="A60" s="6">
        <f t="shared" si="7"/>
        <v>58</v>
      </c>
      <c r="B60" s="6" t="s">
        <v>38</v>
      </c>
      <c r="C60" s="6" t="s">
        <v>888</v>
      </c>
      <c r="D60" s="6">
        <v>534</v>
      </c>
      <c r="E60" s="8">
        <v>6666.81</v>
      </c>
      <c r="F60" s="8"/>
      <c r="G60" s="8">
        <v>3821.73</v>
      </c>
      <c r="H60" s="8">
        <f t="shared" si="5"/>
        <v>10488.54</v>
      </c>
      <c r="I60" s="6" t="s">
        <v>889</v>
      </c>
      <c r="J60" s="10" t="s">
        <v>21</v>
      </c>
    </row>
    <row r="61" customHeight="1" spans="1:10">
      <c r="A61" s="6">
        <f t="shared" si="7"/>
        <v>59</v>
      </c>
      <c r="B61" s="6" t="s">
        <v>38</v>
      </c>
      <c r="C61" s="6" t="s">
        <v>890</v>
      </c>
      <c r="D61" s="6"/>
      <c r="E61" s="8">
        <v>898.2</v>
      </c>
      <c r="F61" s="8"/>
      <c r="G61" s="8"/>
      <c r="H61" s="8">
        <f t="shared" si="5"/>
        <v>898.2</v>
      </c>
      <c r="I61" s="6"/>
      <c r="J61" s="10" t="s">
        <v>21</v>
      </c>
    </row>
    <row r="62" customHeight="1" spans="1:10">
      <c r="A62" s="6">
        <f t="shared" si="7"/>
        <v>60</v>
      </c>
      <c r="B62" s="6" t="s">
        <v>38</v>
      </c>
      <c r="C62" s="6" t="s">
        <v>891</v>
      </c>
      <c r="D62" s="6"/>
      <c r="E62" s="8">
        <v>776.28</v>
      </c>
      <c r="F62" s="8"/>
      <c r="G62" s="8"/>
      <c r="H62" s="8">
        <f t="shared" si="5"/>
        <v>776.28</v>
      </c>
      <c r="I62" s="6"/>
      <c r="J62" s="10" t="s">
        <v>21</v>
      </c>
    </row>
    <row r="63" customHeight="1" spans="1:10">
      <c r="A63" s="6">
        <f t="shared" si="7"/>
        <v>61</v>
      </c>
      <c r="B63" s="6" t="s">
        <v>38</v>
      </c>
      <c r="C63" s="6" t="s">
        <v>892</v>
      </c>
      <c r="D63" s="6"/>
      <c r="E63" s="8">
        <v>1548.61</v>
      </c>
      <c r="F63" s="8"/>
      <c r="G63" s="8">
        <v>432.46</v>
      </c>
      <c r="H63" s="8">
        <f t="shared" si="5"/>
        <v>1981.07</v>
      </c>
      <c r="I63" s="6"/>
      <c r="J63" s="10" t="s">
        <v>21</v>
      </c>
    </row>
    <row r="64" customHeight="1" spans="1:10">
      <c r="A64" s="6">
        <f t="shared" ref="A64:A73" si="8">ROW()-2</f>
        <v>62</v>
      </c>
      <c r="B64" s="6" t="s">
        <v>38</v>
      </c>
      <c r="C64" s="6" t="s">
        <v>893</v>
      </c>
      <c r="D64" s="6">
        <v>152</v>
      </c>
      <c r="E64" s="8">
        <v>2498.82</v>
      </c>
      <c r="F64" s="8"/>
      <c r="G64" s="8"/>
      <c r="H64" s="8">
        <f t="shared" si="5"/>
        <v>2498.82</v>
      </c>
      <c r="I64" s="6" t="s">
        <v>894</v>
      </c>
      <c r="J64" s="10" t="s">
        <v>21</v>
      </c>
    </row>
    <row r="65" customHeight="1" spans="1:10">
      <c r="A65" s="6">
        <f t="shared" si="8"/>
        <v>63</v>
      </c>
      <c r="B65" s="6" t="s">
        <v>38</v>
      </c>
      <c r="C65" s="6" t="s">
        <v>895</v>
      </c>
      <c r="D65" s="6">
        <v>199</v>
      </c>
      <c r="E65" s="8">
        <v>4498.37</v>
      </c>
      <c r="F65" s="8"/>
      <c r="G65" s="8"/>
      <c r="H65" s="8">
        <f t="shared" si="5"/>
        <v>4498.37</v>
      </c>
      <c r="I65" s="6" t="s">
        <v>896</v>
      </c>
      <c r="J65" s="10" t="s">
        <v>21</v>
      </c>
    </row>
    <row r="66" customHeight="1" spans="1:10">
      <c r="A66" s="6">
        <f t="shared" si="8"/>
        <v>64</v>
      </c>
      <c r="B66" s="6" t="s">
        <v>38</v>
      </c>
      <c r="C66" s="6" t="s">
        <v>897</v>
      </c>
      <c r="D66" s="6">
        <v>1134</v>
      </c>
      <c r="E66" s="8">
        <v>10753.09</v>
      </c>
      <c r="F66" s="8">
        <v>3088.64</v>
      </c>
      <c r="G66" s="8">
        <v>196.08</v>
      </c>
      <c r="H66" s="8">
        <f t="shared" si="5"/>
        <v>14037.81</v>
      </c>
      <c r="I66" s="6"/>
      <c r="J66" s="10" t="s">
        <v>5</v>
      </c>
    </row>
    <row r="67" customHeight="1" spans="1:10">
      <c r="A67" s="6">
        <f t="shared" si="8"/>
        <v>65</v>
      </c>
      <c r="B67" s="6" t="s">
        <v>38</v>
      </c>
      <c r="C67" s="6" t="s">
        <v>898</v>
      </c>
      <c r="D67" s="6">
        <v>47</v>
      </c>
      <c r="E67" s="8">
        <v>670.63</v>
      </c>
      <c r="F67" s="11"/>
      <c r="G67" s="11"/>
      <c r="H67" s="8">
        <f t="shared" si="5"/>
        <v>670.63</v>
      </c>
      <c r="I67" s="6" t="s">
        <v>392</v>
      </c>
      <c r="J67" s="10" t="s">
        <v>21</v>
      </c>
    </row>
    <row r="68" customHeight="1" spans="1:10">
      <c r="A68" s="6">
        <f t="shared" si="8"/>
        <v>66</v>
      </c>
      <c r="B68" s="6" t="s">
        <v>38</v>
      </c>
      <c r="C68" s="6" t="s">
        <v>899</v>
      </c>
      <c r="D68" s="6">
        <v>51</v>
      </c>
      <c r="E68" s="8">
        <v>384.4</v>
      </c>
      <c r="F68" s="8"/>
      <c r="G68" s="8"/>
      <c r="H68" s="8">
        <f t="shared" ref="H68:H107" si="9">SUM(E68:G68)</f>
        <v>384.4</v>
      </c>
      <c r="I68" s="6" t="s">
        <v>900</v>
      </c>
      <c r="J68" s="10" t="s">
        <v>21</v>
      </c>
    </row>
    <row r="69" customHeight="1" spans="1:10">
      <c r="A69" s="6">
        <f t="shared" si="8"/>
        <v>67</v>
      </c>
      <c r="B69" s="6" t="s">
        <v>38</v>
      </c>
      <c r="C69" s="6" t="s">
        <v>901</v>
      </c>
      <c r="D69" s="6">
        <v>52</v>
      </c>
      <c r="E69" s="8">
        <v>229.27</v>
      </c>
      <c r="F69" s="8"/>
      <c r="G69" s="8"/>
      <c r="H69" s="8">
        <f t="shared" si="9"/>
        <v>229.27</v>
      </c>
      <c r="I69" s="6" t="s">
        <v>900</v>
      </c>
      <c r="J69" s="10" t="s">
        <v>21</v>
      </c>
    </row>
    <row r="70" customHeight="1" spans="1:10">
      <c r="A70" s="6">
        <f t="shared" si="8"/>
        <v>68</v>
      </c>
      <c r="B70" s="6" t="s">
        <v>38</v>
      </c>
      <c r="C70" s="6" t="s">
        <v>902</v>
      </c>
      <c r="D70" s="6">
        <v>53</v>
      </c>
      <c r="E70" s="8">
        <v>421.8</v>
      </c>
      <c r="F70" s="8"/>
      <c r="G70" s="8"/>
      <c r="H70" s="8">
        <f t="shared" si="9"/>
        <v>421.8</v>
      </c>
      <c r="I70" s="6" t="s">
        <v>706</v>
      </c>
      <c r="J70" s="10" t="s">
        <v>21</v>
      </c>
    </row>
    <row r="71" customHeight="1" spans="1:10">
      <c r="A71" s="6">
        <f t="shared" si="8"/>
        <v>69</v>
      </c>
      <c r="B71" s="6" t="s">
        <v>38</v>
      </c>
      <c r="C71" s="6" t="s">
        <v>903</v>
      </c>
      <c r="D71" s="6">
        <v>53</v>
      </c>
      <c r="E71" s="8">
        <v>367.74</v>
      </c>
      <c r="F71" s="8"/>
      <c r="G71" s="8"/>
      <c r="H71" s="8">
        <f t="shared" si="9"/>
        <v>367.74</v>
      </c>
      <c r="I71" s="6" t="s">
        <v>540</v>
      </c>
      <c r="J71" s="10" t="s">
        <v>21</v>
      </c>
    </row>
    <row r="72" customHeight="1" spans="1:10">
      <c r="A72" s="6">
        <f t="shared" si="8"/>
        <v>70</v>
      </c>
      <c r="B72" s="6" t="s">
        <v>38</v>
      </c>
      <c r="C72" s="6" t="s">
        <v>904</v>
      </c>
      <c r="D72" s="6">
        <v>57</v>
      </c>
      <c r="E72" s="8">
        <v>460.95</v>
      </c>
      <c r="F72" s="8"/>
      <c r="G72" s="8"/>
      <c r="H72" s="8">
        <f t="shared" si="9"/>
        <v>460.95</v>
      </c>
      <c r="I72" s="6" t="s">
        <v>392</v>
      </c>
      <c r="J72" s="10" t="s">
        <v>21</v>
      </c>
    </row>
    <row r="73" customHeight="1" spans="1:10">
      <c r="A73" s="6">
        <f t="shared" si="8"/>
        <v>71</v>
      </c>
      <c r="B73" s="6" t="s">
        <v>38</v>
      </c>
      <c r="C73" s="6" t="s">
        <v>905</v>
      </c>
      <c r="D73" s="6">
        <v>57</v>
      </c>
      <c r="E73" s="8">
        <v>458.11</v>
      </c>
      <c r="F73" s="8"/>
      <c r="G73" s="8"/>
      <c r="H73" s="8">
        <f t="shared" si="9"/>
        <v>458.11</v>
      </c>
      <c r="I73" s="6" t="s">
        <v>392</v>
      </c>
      <c r="J73" s="10" t="s">
        <v>21</v>
      </c>
    </row>
    <row r="74" customHeight="1" spans="1:10">
      <c r="A74" s="6">
        <f t="shared" ref="A74:A83" si="10">ROW()-2</f>
        <v>72</v>
      </c>
      <c r="B74" s="6" t="s">
        <v>38</v>
      </c>
      <c r="C74" s="6" t="s">
        <v>906</v>
      </c>
      <c r="D74" s="6">
        <v>57</v>
      </c>
      <c r="E74" s="8">
        <v>307.14</v>
      </c>
      <c r="F74" s="8"/>
      <c r="G74" s="8"/>
      <c r="H74" s="8">
        <f t="shared" si="9"/>
        <v>307.14</v>
      </c>
      <c r="I74" s="6" t="s">
        <v>540</v>
      </c>
      <c r="J74" s="10" t="s">
        <v>21</v>
      </c>
    </row>
    <row r="75" customHeight="1" spans="1:10">
      <c r="A75" s="6">
        <f t="shared" si="10"/>
        <v>73</v>
      </c>
      <c r="B75" s="6" t="s">
        <v>38</v>
      </c>
      <c r="C75" s="6" t="s">
        <v>907</v>
      </c>
      <c r="D75" s="6">
        <v>57</v>
      </c>
      <c r="E75" s="8">
        <v>326.01</v>
      </c>
      <c r="F75" s="8"/>
      <c r="G75" s="8"/>
      <c r="H75" s="8">
        <f t="shared" si="9"/>
        <v>326.01</v>
      </c>
      <c r="I75" s="6" t="s">
        <v>540</v>
      </c>
      <c r="J75" s="6" t="s">
        <v>21</v>
      </c>
    </row>
    <row r="76" customHeight="1" spans="1:10">
      <c r="A76" s="6">
        <f t="shared" si="10"/>
        <v>74</v>
      </c>
      <c r="B76" s="6" t="s">
        <v>38</v>
      </c>
      <c r="C76" s="6" t="s">
        <v>908</v>
      </c>
      <c r="D76" s="6">
        <v>57</v>
      </c>
      <c r="E76" s="8">
        <v>319.25</v>
      </c>
      <c r="F76" s="8"/>
      <c r="G76" s="8"/>
      <c r="H76" s="8">
        <f t="shared" si="9"/>
        <v>319.25</v>
      </c>
      <c r="I76" s="6" t="s">
        <v>392</v>
      </c>
      <c r="J76" s="10" t="s">
        <v>21</v>
      </c>
    </row>
    <row r="77" customHeight="1" spans="1:10">
      <c r="A77" s="6">
        <f t="shared" si="10"/>
        <v>75</v>
      </c>
      <c r="B77" s="6" t="s">
        <v>38</v>
      </c>
      <c r="C77" s="6" t="s">
        <v>909</v>
      </c>
      <c r="D77" s="6">
        <v>58</v>
      </c>
      <c r="E77" s="8">
        <v>311.72</v>
      </c>
      <c r="F77" s="8"/>
      <c r="G77" s="8"/>
      <c r="H77" s="8">
        <f t="shared" si="9"/>
        <v>311.72</v>
      </c>
      <c r="I77" s="6" t="s">
        <v>443</v>
      </c>
      <c r="J77" s="10" t="s">
        <v>21</v>
      </c>
    </row>
    <row r="78" customHeight="1" spans="1:10">
      <c r="A78" s="6">
        <f t="shared" si="10"/>
        <v>76</v>
      </c>
      <c r="B78" s="6" t="s">
        <v>38</v>
      </c>
      <c r="C78" s="6" t="s">
        <v>910</v>
      </c>
      <c r="D78" s="6">
        <v>57</v>
      </c>
      <c r="E78" s="8">
        <v>1349.04</v>
      </c>
      <c r="F78" s="8"/>
      <c r="G78" s="8"/>
      <c r="H78" s="8">
        <f t="shared" si="9"/>
        <v>1349.04</v>
      </c>
      <c r="I78" s="6" t="s">
        <v>540</v>
      </c>
      <c r="J78" s="10" t="s">
        <v>21</v>
      </c>
    </row>
    <row r="79" customHeight="1" spans="1:10">
      <c r="A79" s="6">
        <f t="shared" si="10"/>
        <v>77</v>
      </c>
      <c r="B79" s="6" t="s">
        <v>38</v>
      </c>
      <c r="C79" s="6" t="s">
        <v>911</v>
      </c>
      <c r="D79" s="6">
        <v>117</v>
      </c>
      <c r="E79" s="8">
        <v>736.45</v>
      </c>
      <c r="F79" s="8"/>
      <c r="G79" s="8"/>
      <c r="H79" s="8">
        <f t="shared" si="9"/>
        <v>736.45</v>
      </c>
      <c r="I79" s="6" t="s">
        <v>542</v>
      </c>
      <c r="J79" s="10" t="s">
        <v>21</v>
      </c>
    </row>
    <row r="80" customHeight="1" spans="1:10">
      <c r="A80" s="6">
        <f t="shared" si="10"/>
        <v>78</v>
      </c>
      <c r="B80" s="6" t="s">
        <v>38</v>
      </c>
      <c r="C80" s="6" t="s">
        <v>912</v>
      </c>
      <c r="D80" s="6">
        <v>137</v>
      </c>
      <c r="E80" s="8">
        <v>526.53</v>
      </c>
      <c r="F80" s="8"/>
      <c r="G80" s="8"/>
      <c r="H80" s="8">
        <f t="shared" si="9"/>
        <v>526.53</v>
      </c>
      <c r="I80" s="6"/>
      <c r="J80" s="6" t="s">
        <v>6</v>
      </c>
    </row>
    <row r="81" customHeight="1" spans="1:10">
      <c r="A81" s="6">
        <f t="shared" si="10"/>
        <v>79</v>
      </c>
      <c r="B81" s="6" t="s">
        <v>38</v>
      </c>
      <c r="C81" s="6" t="s">
        <v>913</v>
      </c>
      <c r="D81" s="6">
        <v>715</v>
      </c>
      <c r="E81" s="8">
        <v>8195.33</v>
      </c>
      <c r="F81" s="8">
        <v>3783.67</v>
      </c>
      <c r="G81" s="8">
        <v>226.72</v>
      </c>
      <c r="H81" s="8">
        <f t="shared" si="9"/>
        <v>12205.72</v>
      </c>
      <c r="I81" s="6"/>
      <c r="J81" s="6" t="s">
        <v>21</v>
      </c>
    </row>
    <row r="82" customHeight="1" spans="1:10">
      <c r="A82" s="6">
        <f t="shared" si="10"/>
        <v>80</v>
      </c>
      <c r="B82" s="6" t="s">
        <v>38</v>
      </c>
      <c r="C82" s="6" t="s">
        <v>914</v>
      </c>
      <c r="D82" s="6"/>
      <c r="E82" s="8">
        <v>401.06</v>
      </c>
      <c r="F82" s="8"/>
      <c r="G82" s="8"/>
      <c r="H82" s="8">
        <f t="shared" si="9"/>
        <v>401.06</v>
      </c>
      <c r="I82" s="6"/>
      <c r="J82" s="6" t="s">
        <v>21</v>
      </c>
    </row>
    <row r="83" customHeight="1" spans="1:10">
      <c r="A83" s="6">
        <f t="shared" si="10"/>
        <v>81</v>
      </c>
      <c r="B83" s="6" t="s">
        <v>38</v>
      </c>
      <c r="C83" s="6" t="s">
        <v>915</v>
      </c>
      <c r="D83" s="6"/>
      <c r="E83" s="8">
        <v>1104.83</v>
      </c>
      <c r="F83" s="8"/>
      <c r="G83" s="8"/>
      <c r="H83" s="8">
        <f t="shared" si="9"/>
        <v>1104.83</v>
      </c>
      <c r="I83" s="6"/>
      <c r="J83" s="6" t="s">
        <v>21</v>
      </c>
    </row>
    <row r="84" customHeight="1" spans="1:10">
      <c r="A84" s="6">
        <f t="shared" ref="A84:A93" si="11">ROW()-2</f>
        <v>82</v>
      </c>
      <c r="B84" s="6" t="s">
        <v>38</v>
      </c>
      <c r="C84" s="6" t="s">
        <v>916</v>
      </c>
      <c r="D84" s="6"/>
      <c r="E84" s="8">
        <v>233.96</v>
      </c>
      <c r="F84" s="8"/>
      <c r="G84" s="8"/>
      <c r="H84" s="8">
        <f t="shared" si="9"/>
        <v>233.96</v>
      </c>
      <c r="I84" s="6"/>
      <c r="J84" s="6" t="s">
        <v>21</v>
      </c>
    </row>
    <row r="85" customHeight="1" spans="1:10">
      <c r="A85" s="6">
        <f t="shared" si="11"/>
        <v>83</v>
      </c>
      <c r="B85" s="6" t="s">
        <v>38</v>
      </c>
      <c r="C85" s="6" t="s">
        <v>917</v>
      </c>
      <c r="D85" s="6"/>
      <c r="E85" s="8">
        <v>739.9</v>
      </c>
      <c r="F85" s="8"/>
      <c r="G85" s="8"/>
      <c r="H85" s="8">
        <f t="shared" si="9"/>
        <v>739.9</v>
      </c>
      <c r="I85" s="6"/>
      <c r="J85" s="6" t="s">
        <v>21</v>
      </c>
    </row>
    <row r="86" customHeight="1" spans="1:10">
      <c r="A86" s="6">
        <f t="shared" si="11"/>
        <v>84</v>
      </c>
      <c r="B86" s="6" t="s">
        <v>38</v>
      </c>
      <c r="C86" s="6" t="s">
        <v>918</v>
      </c>
      <c r="D86" s="6"/>
      <c r="E86" s="8">
        <v>4696.52</v>
      </c>
      <c r="F86" s="8"/>
      <c r="G86" s="8"/>
      <c r="H86" s="8">
        <f t="shared" si="9"/>
        <v>4696.52</v>
      </c>
      <c r="I86" s="6"/>
      <c r="J86" s="6" t="s">
        <v>6</v>
      </c>
    </row>
    <row r="87" customHeight="1" spans="1:10">
      <c r="A87" s="6">
        <f t="shared" si="11"/>
        <v>85</v>
      </c>
      <c r="B87" s="6" t="s">
        <v>38</v>
      </c>
      <c r="C87" s="6" t="s">
        <v>919</v>
      </c>
      <c r="D87" s="6">
        <v>158</v>
      </c>
      <c r="E87" s="8">
        <v>3539.66</v>
      </c>
      <c r="F87" s="8">
        <v>544.49</v>
      </c>
      <c r="G87" s="8"/>
      <c r="H87" s="8">
        <f t="shared" si="9"/>
        <v>4084.15</v>
      </c>
      <c r="I87" s="6" t="s">
        <v>920</v>
      </c>
      <c r="J87" s="6" t="s">
        <v>21</v>
      </c>
    </row>
    <row r="88" customHeight="1" spans="1:10">
      <c r="A88" s="6">
        <f t="shared" si="11"/>
        <v>86</v>
      </c>
      <c r="B88" s="6" t="s">
        <v>38</v>
      </c>
      <c r="C88" s="6" t="s">
        <v>921</v>
      </c>
      <c r="D88" s="6">
        <v>181</v>
      </c>
      <c r="E88" s="8">
        <v>1577.14</v>
      </c>
      <c r="F88" s="8">
        <v>788.73</v>
      </c>
      <c r="G88" s="8"/>
      <c r="H88" s="8">
        <f t="shared" si="9"/>
        <v>2365.87</v>
      </c>
      <c r="I88" s="6"/>
      <c r="J88" s="6" t="s">
        <v>21</v>
      </c>
    </row>
    <row r="89" customHeight="1" spans="1:10">
      <c r="A89" s="6">
        <f t="shared" si="11"/>
        <v>87</v>
      </c>
      <c r="B89" s="6" t="s">
        <v>38</v>
      </c>
      <c r="C89" s="6" t="s">
        <v>922</v>
      </c>
      <c r="D89" s="6">
        <v>575</v>
      </c>
      <c r="E89" s="8"/>
      <c r="F89" s="8">
        <v>2711.79</v>
      </c>
      <c r="G89" s="8">
        <v>563.93</v>
      </c>
      <c r="H89" s="8">
        <f t="shared" si="9"/>
        <v>3275.72</v>
      </c>
      <c r="I89" s="6"/>
      <c r="J89" s="6" t="s">
        <v>21</v>
      </c>
    </row>
    <row r="90" customHeight="1" spans="1:10">
      <c r="A90" s="6">
        <f t="shared" si="11"/>
        <v>88</v>
      </c>
      <c r="B90" s="6" t="s">
        <v>38</v>
      </c>
      <c r="C90" s="6" t="s">
        <v>923</v>
      </c>
      <c r="D90" s="6"/>
      <c r="E90" s="8">
        <v>944.98</v>
      </c>
      <c r="F90" s="8"/>
      <c r="G90" s="8"/>
      <c r="H90" s="8">
        <f t="shared" si="9"/>
        <v>944.98</v>
      </c>
      <c r="I90" s="6"/>
      <c r="J90" s="6" t="s">
        <v>21</v>
      </c>
    </row>
    <row r="91" customHeight="1" spans="1:10">
      <c r="A91" s="6">
        <f t="shared" si="11"/>
        <v>89</v>
      </c>
      <c r="B91" s="6" t="s">
        <v>38</v>
      </c>
      <c r="C91" s="6" t="s">
        <v>924</v>
      </c>
      <c r="D91" s="6">
        <v>418</v>
      </c>
      <c r="E91" s="8">
        <v>4850.54</v>
      </c>
      <c r="F91" s="8"/>
      <c r="G91" s="8">
        <v>372.21</v>
      </c>
      <c r="H91" s="8">
        <f t="shared" si="9"/>
        <v>5222.75</v>
      </c>
      <c r="I91" s="6"/>
      <c r="J91" s="6" t="s">
        <v>21</v>
      </c>
    </row>
    <row r="92" customHeight="1" spans="1:10">
      <c r="A92" s="6">
        <f t="shared" si="11"/>
        <v>90</v>
      </c>
      <c r="B92" s="6" t="s">
        <v>38</v>
      </c>
      <c r="C92" s="6" t="s">
        <v>925</v>
      </c>
      <c r="D92" s="6">
        <v>306</v>
      </c>
      <c r="E92" s="8">
        <v>12320.58</v>
      </c>
      <c r="F92" s="8"/>
      <c r="G92" s="8">
        <v>1086.23</v>
      </c>
      <c r="H92" s="8">
        <f t="shared" si="9"/>
        <v>13406.81</v>
      </c>
      <c r="I92" s="6"/>
      <c r="J92" s="6" t="s">
        <v>21</v>
      </c>
    </row>
    <row r="93" customHeight="1" spans="1:10">
      <c r="A93" s="6">
        <f t="shared" si="11"/>
        <v>91</v>
      </c>
      <c r="B93" s="6" t="s">
        <v>38</v>
      </c>
      <c r="C93" s="6" t="s">
        <v>926</v>
      </c>
      <c r="D93" s="6"/>
      <c r="E93" s="8">
        <v>249.5</v>
      </c>
      <c r="F93" s="8"/>
      <c r="G93" s="8"/>
      <c r="H93" s="8">
        <f t="shared" si="9"/>
        <v>249.5</v>
      </c>
      <c r="I93" s="6"/>
      <c r="J93" s="6" t="s">
        <v>21</v>
      </c>
    </row>
    <row r="94" customHeight="1" spans="1:10">
      <c r="A94" s="6">
        <f t="shared" ref="A94:A107" si="12">ROW()-2</f>
        <v>92</v>
      </c>
      <c r="B94" s="6" t="s">
        <v>38</v>
      </c>
      <c r="C94" s="6" t="s">
        <v>927</v>
      </c>
      <c r="D94" s="6"/>
      <c r="E94" s="12">
        <v>2537.42</v>
      </c>
      <c r="F94" s="8"/>
      <c r="G94" s="8"/>
      <c r="H94" s="8">
        <f t="shared" si="9"/>
        <v>2537.42</v>
      </c>
      <c r="I94" s="6"/>
      <c r="J94" s="6" t="s">
        <v>21</v>
      </c>
    </row>
    <row r="95" customHeight="1" spans="1:10">
      <c r="A95" s="6">
        <f t="shared" si="12"/>
        <v>93</v>
      </c>
      <c r="B95" s="6" t="s">
        <v>38</v>
      </c>
      <c r="C95" s="6" t="s">
        <v>928</v>
      </c>
      <c r="D95" s="6"/>
      <c r="E95" s="8">
        <v>4517.3</v>
      </c>
      <c r="F95" s="8"/>
      <c r="G95" s="8"/>
      <c r="H95" s="8">
        <f t="shared" si="9"/>
        <v>4517.3</v>
      </c>
      <c r="I95" s="6"/>
      <c r="J95" s="6" t="s">
        <v>6</v>
      </c>
    </row>
    <row r="96" customHeight="1" spans="1:10">
      <c r="A96" s="6">
        <f t="shared" si="12"/>
        <v>94</v>
      </c>
      <c r="B96" s="6" t="s">
        <v>38</v>
      </c>
      <c r="C96" s="6" t="s">
        <v>929</v>
      </c>
      <c r="D96" s="6">
        <v>211</v>
      </c>
      <c r="E96" s="8">
        <v>2513.51</v>
      </c>
      <c r="F96" s="8"/>
      <c r="G96" s="8"/>
      <c r="H96" s="8">
        <f t="shared" si="9"/>
        <v>2513.51</v>
      </c>
      <c r="I96" s="6" t="s">
        <v>930</v>
      </c>
      <c r="J96" s="6" t="s">
        <v>21</v>
      </c>
    </row>
    <row r="97" customHeight="1" spans="1:10">
      <c r="A97" s="6">
        <f t="shared" si="12"/>
        <v>95</v>
      </c>
      <c r="B97" s="6" t="s">
        <v>38</v>
      </c>
      <c r="C97" s="6" t="s">
        <v>931</v>
      </c>
      <c r="D97" s="6"/>
      <c r="E97" s="8">
        <v>214.46</v>
      </c>
      <c r="F97" s="8"/>
      <c r="G97" s="8"/>
      <c r="H97" s="8">
        <f t="shared" si="9"/>
        <v>214.46</v>
      </c>
      <c r="I97" s="6"/>
      <c r="J97" s="6" t="s">
        <v>21</v>
      </c>
    </row>
    <row r="98" customHeight="1" spans="1:10">
      <c r="A98" s="6">
        <f t="shared" si="12"/>
        <v>96</v>
      </c>
      <c r="B98" s="6" t="s">
        <v>38</v>
      </c>
      <c r="C98" s="6" t="s">
        <v>932</v>
      </c>
      <c r="D98" s="6"/>
      <c r="E98" s="8">
        <v>1140.88</v>
      </c>
      <c r="F98" s="8"/>
      <c r="G98" s="8"/>
      <c r="H98" s="8">
        <f t="shared" si="9"/>
        <v>1140.88</v>
      </c>
      <c r="I98" s="6" t="s">
        <v>933</v>
      </c>
      <c r="J98" s="6" t="s">
        <v>21</v>
      </c>
    </row>
    <row r="99" customHeight="1" spans="1:10">
      <c r="A99" s="6">
        <f t="shared" si="12"/>
        <v>97</v>
      </c>
      <c r="B99" s="6" t="s">
        <v>38</v>
      </c>
      <c r="C99" s="6" t="s">
        <v>934</v>
      </c>
      <c r="D99" s="6">
        <v>57</v>
      </c>
      <c r="E99" s="8">
        <v>914.26</v>
      </c>
      <c r="F99" s="8"/>
      <c r="G99" s="8"/>
      <c r="H99" s="8">
        <f t="shared" si="9"/>
        <v>914.26</v>
      </c>
      <c r="I99" s="6"/>
      <c r="J99" s="6" t="s">
        <v>6</v>
      </c>
    </row>
    <row r="100" customHeight="1" spans="1:10">
      <c r="A100" s="6">
        <f t="shared" si="12"/>
        <v>98</v>
      </c>
      <c r="B100" s="6" t="s">
        <v>38</v>
      </c>
      <c r="C100" s="6" t="s">
        <v>935</v>
      </c>
      <c r="D100" s="6"/>
      <c r="E100" s="8">
        <v>1744.87</v>
      </c>
      <c r="F100" s="8"/>
      <c r="G100" s="8"/>
      <c r="H100" s="8">
        <f t="shared" si="9"/>
        <v>1744.87</v>
      </c>
      <c r="I100" s="6"/>
      <c r="J100" s="6" t="s">
        <v>21</v>
      </c>
    </row>
    <row r="101" customHeight="1" spans="1:10">
      <c r="A101" s="6">
        <f t="shared" si="12"/>
        <v>99</v>
      </c>
      <c r="B101" s="6" t="s">
        <v>38</v>
      </c>
      <c r="C101" s="6" t="s">
        <v>936</v>
      </c>
      <c r="D101" s="6"/>
      <c r="E101" s="8">
        <v>5476.38</v>
      </c>
      <c r="F101" s="8"/>
      <c r="G101" s="8"/>
      <c r="H101" s="8">
        <f t="shared" si="9"/>
        <v>5476.38</v>
      </c>
      <c r="I101" s="6"/>
      <c r="J101" s="6" t="s">
        <v>6</v>
      </c>
    </row>
    <row r="102" customHeight="1" spans="1:10">
      <c r="A102" s="6">
        <f t="shared" si="12"/>
        <v>100</v>
      </c>
      <c r="B102" s="6" t="s">
        <v>38</v>
      </c>
      <c r="C102" s="6" t="s">
        <v>937</v>
      </c>
      <c r="D102" s="6">
        <v>1937</v>
      </c>
      <c r="E102" s="8">
        <v>5913.43</v>
      </c>
      <c r="F102" s="8"/>
      <c r="G102" s="8"/>
      <c r="H102" s="8">
        <f t="shared" si="9"/>
        <v>5913.43</v>
      </c>
      <c r="I102" s="6"/>
      <c r="J102" s="6" t="s">
        <v>6</v>
      </c>
    </row>
    <row r="103" customHeight="1" spans="1:10">
      <c r="A103" s="6">
        <f t="shared" si="12"/>
        <v>101</v>
      </c>
      <c r="B103" s="6" t="s">
        <v>38</v>
      </c>
      <c r="C103" s="6" t="s">
        <v>938</v>
      </c>
      <c r="D103" s="6"/>
      <c r="E103" s="8">
        <v>14051.12</v>
      </c>
      <c r="F103" s="8"/>
      <c r="G103" s="8"/>
      <c r="H103" s="8">
        <f t="shared" si="9"/>
        <v>14051.12</v>
      </c>
      <c r="I103" s="6"/>
      <c r="J103" s="6" t="s">
        <v>6</v>
      </c>
    </row>
    <row r="104" customHeight="1" spans="1:10">
      <c r="A104" s="6">
        <f t="shared" si="12"/>
        <v>102</v>
      </c>
      <c r="B104" s="6" t="s">
        <v>38</v>
      </c>
      <c r="C104" s="6" t="s">
        <v>939</v>
      </c>
      <c r="D104" s="6"/>
      <c r="E104" s="8"/>
      <c r="F104" s="8">
        <v>1535</v>
      </c>
      <c r="G104" s="8"/>
      <c r="H104" s="8">
        <f t="shared" si="9"/>
        <v>1535</v>
      </c>
      <c r="I104" s="6"/>
      <c r="J104" s="6" t="s">
        <v>6</v>
      </c>
    </row>
    <row r="105" customHeight="1" spans="1:10">
      <c r="A105" s="6">
        <f t="shared" si="12"/>
        <v>103</v>
      </c>
      <c r="B105" s="6" t="s">
        <v>38</v>
      </c>
      <c r="C105" s="6" t="s">
        <v>940</v>
      </c>
      <c r="D105" s="6">
        <v>193</v>
      </c>
      <c r="E105" s="8">
        <v>1611.96</v>
      </c>
      <c r="F105" s="8"/>
      <c r="G105" s="8"/>
      <c r="H105" s="8">
        <f t="shared" si="9"/>
        <v>1611.96</v>
      </c>
      <c r="I105" s="6" t="s">
        <v>941</v>
      </c>
      <c r="J105" s="6" t="s">
        <v>55</v>
      </c>
    </row>
    <row r="106" customHeight="1" spans="1:10">
      <c r="A106" s="6">
        <f t="shared" si="12"/>
        <v>104</v>
      </c>
      <c r="B106" s="6" t="s">
        <v>38</v>
      </c>
      <c r="C106" s="6" t="s">
        <v>942</v>
      </c>
      <c r="D106" s="6">
        <v>4463</v>
      </c>
      <c r="E106" s="8">
        <v>27223.81</v>
      </c>
      <c r="F106" s="8"/>
      <c r="G106" s="8"/>
      <c r="H106" s="8">
        <f t="shared" si="9"/>
        <v>27223.81</v>
      </c>
      <c r="I106" s="6" t="s">
        <v>943</v>
      </c>
      <c r="J106" s="6" t="s">
        <v>55</v>
      </c>
    </row>
    <row r="107" customHeight="1" spans="1:10">
      <c r="A107" s="6">
        <f t="shared" si="12"/>
        <v>105</v>
      </c>
      <c r="B107" s="6" t="s">
        <v>38</v>
      </c>
      <c r="C107" s="6" t="s">
        <v>944</v>
      </c>
      <c r="D107" s="6">
        <v>48</v>
      </c>
      <c r="E107" s="8">
        <v>165.31</v>
      </c>
      <c r="F107" s="8"/>
      <c r="G107" s="8"/>
      <c r="H107" s="8">
        <f t="shared" si="9"/>
        <v>165.31</v>
      </c>
      <c r="I107" s="6" t="s">
        <v>255</v>
      </c>
      <c r="J107" s="6" t="s">
        <v>55</v>
      </c>
    </row>
  </sheetData>
  <autoFilter xmlns:etc="http://www.wps.cn/officeDocument/2017/etCustomData" ref="A2:J107" etc:filterBottomFollowUsedRange="0">
    <extLst/>
  </autoFilter>
  <conditionalFormatting sqref="E4">
    <cfRule type="duplicateValues" dxfId="0" priority="5"/>
  </conditionalFormatting>
  <conditionalFormatting sqref="E7">
    <cfRule type="duplicateValues" dxfId="0" priority="4"/>
  </conditionalFormatting>
  <conditionalFormatting sqref="G12">
    <cfRule type="duplicateValues" dxfId="0" priority="3"/>
  </conditionalFormatting>
  <conditionalFormatting sqref="J$1:J$1048576">
    <cfRule type="cellIs" dxfId="1" priority="2" operator="equal">
      <formula>"不定级"</formula>
    </cfRule>
    <cfRule type="cellIs" dxfId="2" priority="1" operator="equal">
      <formula>"二级"</formula>
    </cfRule>
  </conditionalFormatting>
  <conditionalFormatting sqref="G3:G11 G16:G49 G14">
    <cfRule type="duplicateValues" dxfId="0" priority="6"/>
  </conditionalFormatting>
  <pageMargins left="0.393055555555556" right="0.393055555555556" top="1" bottom="1" header="0.5" footer="0.5"/>
  <pageSetup paperSize="9" scale="69"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9"/>
  <sheetViews>
    <sheetView workbookViewId="0">
      <pane ySplit="2" topLeftCell="A60" activePane="bottomLeft" state="frozen"/>
      <selection/>
      <selection pane="bottomLeft" activeCell="J79" sqref="J79"/>
    </sheetView>
  </sheetViews>
  <sheetFormatPr defaultColWidth="9" defaultRowHeight="26" customHeight="1"/>
  <cols>
    <col min="1" max="2" width="4.625" style="1" customWidth="1"/>
    <col min="3" max="3" width="28.625" style="1" customWidth="1"/>
    <col min="4" max="4" width="10.625" style="1" customWidth="1"/>
    <col min="5" max="8" width="10.625" style="4" customWidth="1"/>
    <col min="9" max="9" width="38.625" style="1" customWidth="1"/>
    <col min="10" max="10" width="8.625" style="1" customWidth="1"/>
    <col min="11" max="11" width="10.6416666666667" style="17" customWidth="1"/>
    <col min="12" max="16384" width="9" style="17"/>
  </cols>
  <sheetData>
    <row r="1" s="1" customFormat="1" customHeight="1" spans="1:10">
      <c r="A1" s="5" t="s">
        <v>44</v>
      </c>
      <c r="B1" s="5"/>
      <c r="C1" s="5"/>
      <c r="D1" s="5"/>
      <c r="E1" s="7"/>
      <c r="F1" s="7"/>
      <c r="G1" s="7"/>
      <c r="H1" s="7"/>
      <c r="I1" s="5"/>
      <c r="J1" s="5"/>
    </row>
    <row r="2" s="2" customFormat="1" customHeight="1" spans="1:10">
      <c r="A2" s="6" t="s">
        <v>1</v>
      </c>
      <c r="B2" s="6" t="s">
        <v>2</v>
      </c>
      <c r="C2" s="6" t="s">
        <v>45</v>
      </c>
      <c r="D2" s="6" t="s">
        <v>46</v>
      </c>
      <c r="E2" s="8" t="s">
        <v>47</v>
      </c>
      <c r="F2" s="8" t="s">
        <v>48</v>
      </c>
      <c r="G2" s="8" t="s">
        <v>49</v>
      </c>
      <c r="H2" s="8" t="s">
        <v>50</v>
      </c>
      <c r="I2" s="6" t="s">
        <v>51</v>
      </c>
      <c r="J2" s="6" t="s">
        <v>52</v>
      </c>
    </row>
    <row r="3" s="17" customFormat="1" customHeight="1" spans="1:10">
      <c r="A3" s="6">
        <f>ROW()-2</f>
        <v>1</v>
      </c>
      <c r="B3" s="6" t="s">
        <v>26</v>
      </c>
      <c r="C3" s="6" t="s">
        <v>388</v>
      </c>
      <c r="D3" s="6">
        <v>342</v>
      </c>
      <c r="E3" s="8"/>
      <c r="F3" s="8">
        <v>2536.64</v>
      </c>
      <c r="G3" s="8"/>
      <c r="H3" s="8">
        <f t="shared" ref="H3:H67" si="0">SUM(E3:G3)</f>
        <v>2536.64</v>
      </c>
      <c r="I3" s="6"/>
      <c r="J3" s="10" t="s">
        <v>21</v>
      </c>
    </row>
    <row r="4" s="17" customFormat="1" customHeight="1" spans="1:10">
      <c r="A4" s="6">
        <f t="shared" ref="A4:A13" si="1">ROW()-2</f>
        <v>2</v>
      </c>
      <c r="B4" s="6" t="s">
        <v>26</v>
      </c>
      <c r="C4" s="6" t="s">
        <v>389</v>
      </c>
      <c r="D4" s="6"/>
      <c r="E4" s="8">
        <v>8441.93</v>
      </c>
      <c r="F4" s="8"/>
      <c r="G4" s="8"/>
      <c r="H4" s="8">
        <f t="shared" si="0"/>
        <v>8441.93</v>
      </c>
      <c r="I4" s="6" t="s">
        <v>479</v>
      </c>
      <c r="J4" s="10" t="s">
        <v>55</v>
      </c>
    </row>
    <row r="5" s="17" customFormat="1" customHeight="1" spans="1:10">
      <c r="A5" s="6">
        <f t="shared" si="1"/>
        <v>3</v>
      </c>
      <c r="B5" s="6" t="s">
        <v>26</v>
      </c>
      <c r="C5" s="6" t="s">
        <v>945</v>
      </c>
      <c r="D5" s="6">
        <v>71.7</v>
      </c>
      <c r="E5" s="8">
        <v>720.15</v>
      </c>
      <c r="F5" s="8"/>
      <c r="G5" s="8"/>
      <c r="H5" s="8">
        <f t="shared" si="0"/>
        <v>720.15</v>
      </c>
      <c r="I5" s="6"/>
      <c r="J5" s="10" t="s">
        <v>21</v>
      </c>
    </row>
    <row r="6" s="17" customFormat="1" customHeight="1" spans="1:10">
      <c r="A6" s="6">
        <f t="shared" si="1"/>
        <v>4</v>
      </c>
      <c r="B6" s="6" t="s">
        <v>26</v>
      </c>
      <c r="C6" s="6" t="s">
        <v>946</v>
      </c>
      <c r="D6" s="6">
        <v>64</v>
      </c>
      <c r="E6" s="8">
        <v>599.58</v>
      </c>
      <c r="F6" s="8"/>
      <c r="G6" s="8"/>
      <c r="H6" s="8">
        <f t="shared" si="0"/>
        <v>599.58</v>
      </c>
      <c r="I6" s="6" t="s">
        <v>443</v>
      </c>
      <c r="J6" s="10" t="s">
        <v>21</v>
      </c>
    </row>
    <row r="7" s="17" customFormat="1" customHeight="1" spans="1:10">
      <c r="A7" s="6">
        <f t="shared" si="1"/>
        <v>5</v>
      </c>
      <c r="B7" s="6" t="s">
        <v>26</v>
      </c>
      <c r="C7" s="6" t="s">
        <v>947</v>
      </c>
      <c r="D7" s="6">
        <v>94.5</v>
      </c>
      <c r="E7" s="8">
        <v>1781.22</v>
      </c>
      <c r="F7" s="8"/>
      <c r="G7" s="8"/>
      <c r="H7" s="8">
        <f t="shared" si="0"/>
        <v>1781.22</v>
      </c>
      <c r="I7" s="6" t="s">
        <v>948</v>
      </c>
      <c r="J7" s="10" t="s">
        <v>21</v>
      </c>
    </row>
    <row r="8" s="17" customFormat="1" customHeight="1" spans="1:10">
      <c r="A8" s="6">
        <f t="shared" si="1"/>
        <v>6</v>
      </c>
      <c r="B8" s="6" t="s">
        <v>26</v>
      </c>
      <c r="C8" s="6" t="s">
        <v>949</v>
      </c>
      <c r="D8" s="6">
        <v>71</v>
      </c>
      <c r="E8" s="8">
        <v>798.68</v>
      </c>
      <c r="F8" s="8"/>
      <c r="G8" s="8"/>
      <c r="H8" s="8">
        <f t="shared" si="0"/>
        <v>798.68</v>
      </c>
      <c r="I8" s="6" t="s">
        <v>950</v>
      </c>
      <c r="J8" s="10" t="s">
        <v>21</v>
      </c>
    </row>
    <row r="9" s="17" customFormat="1" customHeight="1" spans="1:10">
      <c r="A9" s="6">
        <f t="shared" si="1"/>
        <v>7</v>
      </c>
      <c r="B9" s="6" t="s">
        <v>26</v>
      </c>
      <c r="C9" s="6" t="s">
        <v>951</v>
      </c>
      <c r="D9" s="6">
        <v>77.6</v>
      </c>
      <c r="E9" s="8">
        <v>941.36</v>
      </c>
      <c r="F9" s="8"/>
      <c r="G9" s="8"/>
      <c r="H9" s="8">
        <f t="shared" si="0"/>
        <v>941.36</v>
      </c>
      <c r="I9" s="6"/>
      <c r="J9" s="10" t="s">
        <v>21</v>
      </c>
    </row>
    <row r="10" s="17" customFormat="1" customHeight="1" spans="1:10">
      <c r="A10" s="6">
        <f t="shared" si="1"/>
        <v>8</v>
      </c>
      <c r="B10" s="6" t="s">
        <v>26</v>
      </c>
      <c r="C10" s="14" t="s">
        <v>952</v>
      </c>
      <c r="D10" s="6">
        <v>1034</v>
      </c>
      <c r="E10" s="8">
        <v>24680.22</v>
      </c>
      <c r="F10" s="8">
        <v>10096.53</v>
      </c>
      <c r="G10" s="8"/>
      <c r="H10" s="8">
        <v>34776.75</v>
      </c>
      <c r="I10" s="6" t="s">
        <v>953</v>
      </c>
      <c r="J10" s="10" t="s">
        <v>5</v>
      </c>
    </row>
    <row r="11" s="17" customFormat="1" customHeight="1" spans="1:10">
      <c r="A11" s="6">
        <f t="shared" si="1"/>
        <v>9</v>
      </c>
      <c r="B11" s="6" t="s">
        <v>26</v>
      </c>
      <c r="C11" s="6" t="s">
        <v>954</v>
      </c>
      <c r="D11" s="6"/>
      <c r="E11" s="8"/>
      <c r="F11" s="8"/>
      <c r="G11" s="8">
        <v>389.37</v>
      </c>
      <c r="H11" s="8">
        <f t="shared" si="0"/>
        <v>389.37</v>
      </c>
      <c r="I11" s="6" t="s">
        <v>80</v>
      </c>
      <c r="J11" s="6" t="s">
        <v>55</v>
      </c>
    </row>
    <row r="12" s="17" customFormat="1" customHeight="1" spans="1:10">
      <c r="A12" s="6">
        <f t="shared" si="1"/>
        <v>10</v>
      </c>
      <c r="B12" s="6" t="s">
        <v>26</v>
      </c>
      <c r="C12" s="6" t="s">
        <v>955</v>
      </c>
      <c r="D12" s="6">
        <v>185</v>
      </c>
      <c r="E12" s="8">
        <v>881.77</v>
      </c>
      <c r="F12" s="8">
        <v>476.79</v>
      </c>
      <c r="G12" s="8"/>
      <c r="H12" s="8">
        <f t="shared" si="0"/>
        <v>1358.56</v>
      </c>
      <c r="I12" s="6"/>
      <c r="J12" s="10" t="s">
        <v>21</v>
      </c>
    </row>
    <row r="13" s="17" customFormat="1" customHeight="1" spans="1:10">
      <c r="A13" s="6">
        <f t="shared" si="1"/>
        <v>11</v>
      </c>
      <c r="B13" s="6" t="s">
        <v>26</v>
      </c>
      <c r="C13" s="6" t="s">
        <v>956</v>
      </c>
      <c r="D13" s="6">
        <v>59</v>
      </c>
      <c r="E13" s="8">
        <v>1252.08</v>
      </c>
      <c r="F13" s="8"/>
      <c r="G13" s="8">
        <v>104.03</v>
      </c>
      <c r="H13" s="8">
        <f t="shared" si="0"/>
        <v>1356.11</v>
      </c>
      <c r="I13" s="6"/>
      <c r="J13" s="10" t="s">
        <v>21</v>
      </c>
    </row>
    <row r="14" s="17" customFormat="1" customHeight="1" spans="1:10">
      <c r="A14" s="6">
        <f t="shared" ref="A14:A23" si="2">ROW()-2</f>
        <v>12</v>
      </c>
      <c r="B14" s="6" t="s">
        <v>26</v>
      </c>
      <c r="C14" s="6" t="s">
        <v>957</v>
      </c>
      <c r="D14" s="6"/>
      <c r="E14" s="8">
        <v>1156.46</v>
      </c>
      <c r="F14" s="8"/>
      <c r="G14" s="8"/>
      <c r="H14" s="8">
        <f t="shared" si="0"/>
        <v>1156.46</v>
      </c>
      <c r="I14" s="6"/>
      <c r="J14" s="10" t="s">
        <v>21</v>
      </c>
    </row>
    <row r="15" s="17" customFormat="1" customHeight="1" spans="1:10">
      <c r="A15" s="6">
        <f t="shared" si="2"/>
        <v>13</v>
      </c>
      <c r="B15" s="6" t="s">
        <v>26</v>
      </c>
      <c r="C15" s="6" t="s">
        <v>958</v>
      </c>
      <c r="D15" s="6">
        <v>1204</v>
      </c>
      <c r="E15" s="8">
        <v>19287.81</v>
      </c>
      <c r="F15" s="8">
        <v>9262.91</v>
      </c>
      <c r="G15" s="8"/>
      <c r="H15" s="8">
        <f t="shared" si="0"/>
        <v>28550.72</v>
      </c>
      <c r="I15" s="6"/>
      <c r="J15" s="10" t="s">
        <v>5</v>
      </c>
    </row>
    <row r="16" s="17" customFormat="1" customHeight="1" spans="1:10">
      <c r="A16" s="6">
        <f t="shared" si="2"/>
        <v>14</v>
      </c>
      <c r="B16" s="6" t="s">
        <v>26</v>
      </c>
      <c r="C16" s="6" t="s">
        <v>959</v>
      </c>
      <c r="D16" s="6">
        <v>1097</v>
      </c>
      <c r="E16" s="8">
        <v>23893.29</v>
      </c>
      <c r="F16" s="8">
        <v>12807.98</v>
      </c>
      <c r="G16" s="8"/>
      <c r="H16" s="8">
        <f t="shared" si="0"/>
        <v>36701.27</v>
      </c>
      <c r="I16" s="6"/>
      <c r="J16" s="10" t="s">
        <v>5</v>
      </c>
    </row>
    <row r="17" s="17" customFormat="1" customHeight="1" spans="1:10">
      <c r="A17" s="6">
        <f t="shared" si="2"/>
        <v>15</v>
      </c>
      <c r="B17" s="6" t="s">
        <v>26</v>
      </c>
      <c r="C17" s="6" t="s">
        <v>960</v>
      </c>
      <c r="D17" s="6">
        <v>114.4</v>
      </c>
      <c r="E17" s="8">
        <v>1792.1</v>
      </c>
      <c r="F17" s="8"/>
      <c r="G17" s="8"/>
      <c r="H17" s="8">
        <f t="shared" si="0"/>
        <v>1792.1</v>
      </c>
      <c r="I17" s="6" t="s">
        <v>483</v>
      </c>
      <c r="J17" s="10" t="s">
        <v>21</v>
      </c>
    </row>
    <row r="18" s="17" customFormat="1" customHeight="1" spans="1:10">
      <c r="A18" s="6">
        <f t="shared" si="2"/>
        <v>16</v>
      </c>
      <c r="B18" s="6" t="s">
        <v>26</v>
      </c>
      <c r="C18" s="6" t="s">
        <v>438</v>
      </c>
      <c r="D18" s="6"/>
      <c r="E18" s="8"/>
      <c r="F18" s="8">
        <v>750.02</v>
      </c>
      <c r="G18" s="8"/>
      <c r="H18" s="8">
        <f t="shared" si="0"/>
        <v>750.02</v>
      </c>
      <c r="I18" s="6"/>
      <c r="J18" s="10" t="s">
        <v>21</v>
      </c>
    </row>
    <row r="19" s="17" customFormat="1" customHeight="1" spans="1:10">
      <c r="A19" s="6">
        <f t="shared" si="2"/>
        <v>17</v>
      </c>
      <c r="B19" s="6" t="s">
        <v>26</v>
      </c>
      <c r="C19" s="6" t="s">
        <v>439</v>
      </c>
      <c r="D19" s="6">
        <v>60</v>
      </c>
      <c r="E19" s="8">
        <v>478.6</v>
      </c>
      <c r="F19" s="8"/>
      <c r="G19" s="8">
        <v>435.04</v>
      </c>
      <c r="H19" s="8">
        <f t="shared" si="0"/>
        <v>913.64</v>
      </c>
      <c r="I19" s="6" t="s">
        <v>961</v>
      </c>
      <c r="J19" s="10" t="s">
        <v>55</v>
      </c>
    </row>
    <row r="20" s="17" customFormat="1" customHeight="1" spans="1:10">
      <c r="A20" s="6">
        <f t="shared" si="2"/>
        <v>18</v>
      </c>
      <c r="B20" s="6" t="s">
        <v>26</v>
      </c>
      <c r="C20" s="6" t="s">
        <v>962</v>
      </c>
      <c r="D20" s="6">
        <v>296</v>
      </c>
      <c r="E20" s="8">
        <v>3292.61</v>
      </c>
      <c r="F20" s="8"/>
      <c r="G20" s="8">
        <v>495.02</v>
      </c>
      <c r="H20" s="8">
        <f t="shared" si="0"/>
        <v>3787.63</v>
      </c>
      <c r="I20" s="6"/>
      <c r="J20" s="10" t="s">
        <v>21</v>
      </c>
    </row>
    <row r="21" s="17" customFormat="1" customHeight="1" spans="1:10">
      <c r="A21" s="6">
        <f t="shared" si="2"/>
        <v>19</v>
      </c>
      <c r="B21" s="6" t="s">
        <v>26</v>
      </c>
      <c r="C21" s="6" t="s">
        <v>963</v>
      </c>
      <c r="D21" s="6">
        <v>52</v>
      </c>
      <c r="E21" s="8">
        <v>297.14</v>
      </c>
      <c r="F21" s="8"/>
      <c r="G21" s="8"/>
      <c r="H21" s="8">
        <f t="shared" si="0"/>
        <v>297.14</v>
      </c>
      <c r="I21" s="6"/>
      <c r="J21" s="10" t="s">
        <v>21</v>
      </c>
    </row>
    <row r="22" s="17" customFormat="1" customHeight="1" spans="1:10">
      <c r="A22" s="6">
        <f t="shared" si="2"/>
        <v>20</v>
      </c>
      <c r="B22" s="6" t="s">
        <v>26</v>
      </c>
      <c r="C22" s="6" t="s">
        <v>964</v>
      </c>
      <c r="D22" s="6">
        <v>264</v>
      </c>
      <c r="E22" s="8">
        <v>2279.92</v>
      </c>
      <c r="F22" s="8">
        <v>812.09</v>
      </c>
      <c r="G22" s="8"/>
      <c r="H22" s="8">
        <f t="shared" si="0"/>
        <v>3092.01</v>
      </c>
      <c r="I22" s="6"/>
      <c r="J22" s="10" t="s">
        <v>21</v>
      </c>
    </row>
    <row r="23" s="17" customFormat="1" customHeight="1" spans="1:10">
      <c r="A23" s="6">
        <f t="shared" si="2"/>
        <v>21</v>
      </c>
      <c r="B23" s="6" t="s">
        <v>26</v>
      </c>
      <c r="C23" s="6" t="s">
        <v>965</v>
      </c>
      <c r="D23" s="6">
        <v>334</v>
      </c>
      <c r="E23" s="8">
        <v>6631.56</v>
      </c>
      <c r="F23" s="8"/>
      <c r="G23" s="8">
        <v>78.47</v>
      </c>
      <c r="H23" s="8">
        <f t="shared" si="0"/>
        <v>6710.03</v>
      </c>
      <c r="I23" s="6" t="s">
        <v>966</v>
      </c>
      <c r="J23" s="10" t="s">
        <v>21</v>
      </c>
    </row>
    <row r="24" s="17" customFormat="1" customHeight="1" spans="1:10">
      <c r="A24" s="6">
        <f t="shared" ref="A24:A33" si="3">ROW()-2</f>
        <v>22</v>
      </c>
      <c r="B24" s="6" t="s">
        <v>26</v>
      </c>
      <c r="C24" s="6" t="s">
        <v>967</v>
      </c>
      <c r="D24" s="6">
        <v>101</v>
      </c>
      <c r="E24" s="8">
        <v>952.44</v>
      </c>
      <c r="F24" s="8"/>
      <c r="G24" s="8"/>
      <c r="H24" s="8">
        <f t="shared" si="0"/>
        <v>952.44</v>
      </c>
      <c r="I24" s="6"/>
      <c r="J24" s="10" t="s">
        <v>6</v>
      </c>
    </row>
    <row r="25" s="17" customFormat="1" customHeight="1" spans="1:10">
      <c r="A25" s="6">
        <f t="shared" si="3"/>
        <v>23</v>
      </c>
      <c r="B25" s="6" t="s">
        <v>26</v>
      </c>
      <c r="C25" s="6" t="s">
        <v>968</v>
      </c>
      <c r="D25" s="6">
        <v>343</v>
      </c>
      <c r="E25" s="8">
        <v>4173.28</v>
      </c>
      <c r="F25" s="8">
        <v>704.67</v>
      </c>
      <c r="G25" s="8"/>
      <c r="H25" s="8">
        <f t="shared" si="0"/>
        <v>4877.95</v>
      </c>
      <c r="I25" s="6" t="s">
        <v>969</v>
      </c>
      <c r="J25" s="10" t="s">
        <v>21</v>
      </c>
    </row>
    <row r="26" s="17" customFormat="1" customHeight="1" spans="1:10">
      <c r="A26" s="6">
        <f t="shared" si="3"/>
        <v>24</v>
      </c>
      <c r="B26" s="6" t="s">
        <v>26</v>
      </c>
      <c r="C26" s="6" t="s">
        <v>970</v>
      </c>
      <c r="D26" s="6">
        <v>257</v>
      </c>
      <c r="E26" s="8">
        <v>25.24</v>
      </c>
      <c r="F26" s="8"/>
      <c r="G26" s="8"/>
      <c r="H26" s="8">
        <f t="shared" si="0"/>
        <v>25.24</v>
      </c>
      <c r="I26" s="6"/>
      <c r="J26" s="10" t="s">
        <v>5</v>
      </c>
    </row>
    <row r="27" s="17" customFormat="1" customHeight="1" spans="1:10">
      <c r="A27" s="6">
        <f t="shared" si="3"/>
        <v>25</v>
      </c>
      <c r="B27" s="6" t="s">
        <v>26</v>
      </c>
      <c r="C27" s="6" t="s">
        <v>971</v>
      </c>
      <c r="D27" s="6">
        <v>481</v>
      </c>
      <c r="E27" s="8">
        <v>5180.09</v>
      </c>
      <c r="F27" s="8">
        <v>1158.46</v>
      </c>
      <c r="G27" s="8"/>
      <c r="H27" s="8">
        <f t="shared" si="0"/>
        <v>6338.55</v>
      </c>
      <c r="I27" s="6"/>
      <c r="J27" s="10" t="s">
        <v>21</v>
      </c>
    </row>
    <row r="28" s="17" customFormat="1" customHeight="1" spans="1:10">
      <c r="A28" s="6">
        <f t="shared" si="3"/>
        <v>26</v>
      </c>
      <c r="B28" s="6" t="s">
        <v>26</v>
      </c>
      <c r="C28" s="6" t="s">
        <v>972</v>
      </c>
      <c r="D28" s="6">
        <v>334</v>
      </c>
      <c r="E28" s="8">
        <v>2843.95</v>
      </c>
      <c r="F28" s="8">
        <v>1511.74</v>
      </c>
      <c r="G28" s="8"/>
      <c r="H28" s="8">
        <f t="shared" si="0"/>
        <v>4355.69</v>
      </c>
      <c r="I28" s="6"/>
      <c r="J28" s="10" t="s">
        <v>21</v>
      </c>
    </row>
    <row r="29" s="17" customFormat="1" customHeight="1" spans="1:10">
      <c r="A29" s="6">
        <f t="shared" si="3"/>
        <v>27</v>
      </c>
      <c r="B29" s="6" t="s">
        <v>26</v>
      </c>
      <c r="C29" s="6" t="s">
        <v>973</v>
      </c>
      <c r="D29" s="6">
        <v>100</v>
      </c>
      <c r="E29" s="8">
        <v>242.68</v>
      </c>
      <c r="F29" s="8"/>
      <c r="G29" s="8"/>
      <c r="H29" s="8">
        <f t="shared" si="0"/>
        <v>242.68</v>
      </c>
      <c r="I29" s="6"/>
      <c r="J29" s="10" t="s">
        <v>21</v>
      </c>
    </row>
    <row r="30" s="17" customFormat="1" customHeight="1" spans="1:10">
      <c r="A30" s="6">
        <f t="shared" si="3"/>
        <v>28</v>
      </c>
      <c r="B30" s="6" t="s">
        <v>26</v>
      </c>
      <c r="C30" s="6" t="s">
        <v>974</v>
      </c>
      <c r="D30" s="6">
        <v>146</v>
      </c>
      <c r="E30" s="8">
        <v>1782.62</v>
      </c>
      <c r="F30" s="8"/>
      <c r="G30" s="8"/>
      <c r="H30" s="8">
        <f t="shared" si="0"/>
        <v>1782.62</v>
      </c>
      <c r="I30" s="6"/>
      <c r="J30" s="10" t="s">
        <v>21</v>
      </c>
    </row>
    <row r="31" s="17" customFormat="1" customHeight="1" spans="1:10">
      <c r="A31" s="6">
        <f t="shared" si="3"/>
        <v>29</v>
      </c>
      <c r="B31" s="6" t="s">
        <v>26</v>
      </c>
      <c r="C31" s="6" t="s">
        <v>975</v>
      </c>
      <c r="D31" s="6">
        <v>195</v>
      </c>
      <c r="E31" s="8">
        <v>2380.5</v>
      </c>
      <c r="F31" s="8">
        <v>650.22</v>
      </c>
      <c r="G31" s="8"/>
      <c r="H31" s="8">
        <f t="shared" si="0"/>
        <v>3030.72</v>
      </c>
      <c r="I31" s="6" t="s">
        <v>976</v>
      </c>
      <c r="J31" s="10" t="s">
        <v>21</v>
      </c>
    </row>
    <row r="32" s="23" customFormat="1" customHeight="1" spans="1:10">
      <c r="A32" s="6">
        <f t="shared" si="3"/>
        <v>30</v>
      </c>
      <c r="B32" s="6" t="s">
        <v>26</v>
      </c>
      <c r="C32" s="6" t="s">
        <v>977</v>
      </c>
      <c r="D32" s="6">
        <v>228</v>
      </c>
      <c r="E32" s="8">
        <v>21098.29</v>
      </c>
      <c r="F32" s="8"/>
      <c r="G32" s="8">
        <v>3470.63</v>
      </c>
      <c r="H32" s="8">
        <f t="shared" si="0"/>
        <v>24568.92</v>
      </c>
      <c r="I32" s="6" t="s">
        <v>978</v>
      </c>
      <c r="J32" s="10" t="s">
        <v>21</v>
      </c>
    </row>
    <row r="33" s="17" customFormat="1" customHeight="1" spans="1:10">
      <c r="A33" s="6">
        <f t="shared" si="3"/>
        <v>31</v>
      </c>
      <c r="B33" s="6" t="s">
        <v>26</v>
      </c>
      <c r="C33" s="6" t="s">
        <v>979</v>
      </c>
      <c r="D33" s="6">
        <v>22</v>
      </c>
      <c r="E33" s="8">
        <v>1714.53</v>
      </c>
      <c r="F33" s="8">
        <v>405.28</v>
      </c>
      <c r="G33" s="8"/>
      <c r="H33" s="8">
        <f t="shared" si="0"/>
        <v>2119.81</v>
      </c>
      <c r="I33" s="6"/>
      <c r="J33" s="10" t="s">
        <v>21</v>
      </c>
    </row>
    <row r="34" s="17" customFormat="1" customHeight="1" spans="1:10">
      <c r="A34" s="6">
        <f t="shared" ref="A34:A45" si="4">ROW()-2</f>
        <v>32</v>
      </c>
      <c r="B34" s="6" t="s">
        <v>26</v>
      </c>
      <c r="C34" s="6" t="s">
        <v>980</v>
      </c>
      <c r="D34" s="6">
        <v>566</v>
      </c>
      <c r="E34" s="8">
        <v>10015.51</v>
      </c>
      <c r="F34" s="8">
        <v>5365.23</v>
      </c>
      <c r="G34" s="8">
        <v>1814.72</v>
      </c>
      <c r="H34" s="8">
        <f t="shared" si="0"/>
        <v>17195.46</v>
      </c>
      <c r="I34" s="6"/>
      <c r="J34" s="10" t="s">
        <v>21</v>
      </c>
    </row>
    <row r="35" s="17" customFormat="1" customHeight="1" spans="1:10">
      <c r="A35" s="6">
        <f t="shared" si="4"/>
        <v>33</v>
      </c>
      <c r="B35" s="6" t="s">
        <v>26</v>
      </c>
      <c r="C35" s="6" t="s">
        <v>981</v>
      </c>
      <c r="D35" s="6">
        <v>525</v>
      </c>
      <c r="E35" s="8">
        <v>6527</v>
      </c>
      <c r="F35" s="8">
        <v>1162.67</v>
      </c>
      <c r="G35" s="8">
        <v>125.2</v>
      </c>
      <c r="H35" s="8">
        <f t="shared" si="0"/>
        <v>7814.87</v>
      </c>
      <c r="I35" s="6"/>
      <c r="J35" s="10" t="s">
        <v>21</v>
      </c>
    </row>
    <row r="36" s="17" customFormat="1" customHeight="1" spans="1:10">
      <c r="A36" s="6">
        <f t="shared" si="4"/>
        <v>34</v>
      </c>
      <c r="B36" s="6" t="s">
        <v>26</v>
      </c>
      <c r="C36" s="6" t="s">
        <v>441</v>
      </c>
      <c r="D36" s="6">
        <v>493</v>
      </c>
      <c r="E36" s="8">
        <v>5981.55</v>
      </c>
      <c r="F36" s="8"/>
      <c r="G36" s="8"/>
      <c r="H36" s="8">
        <f t="shared" si="0"/>
        <v>5981.55</v>
      </c>
      <c r="I36" s="6"/>
      <c r="J36" s="10" t="s">
        <v>21</v>
      </c>
    </row>
    <row r="37" s="17" customFormat="1" customHeight="1" spans="1:10">
      <c r="A37" s="6">
        <f t="shared" si="4"/>
        <v>35</v>
      </c>
      <c r="B37" s="6" t="s">
        <v>26</v>
      </c>
      <c r="C37" s="6" t="s">
        <v>982</v>
      </c>
      <c r="D37" s="6">
        <v>530</v>
      </c>
      <c r="E37" s="8">
        <v>5178.72</v>
      </c>
      <c r="F37" s="8">
        <v>1941.73</v>
      </c>
      <c r="G37" s="8">
        <v>3048.46</v>
      </c>
      <c r="H37" s="8">
        <f t="shared" si="0"/>
        <v>10168.91</v>
      </c>
      <c r="I37" s="6"/>
      <c r="J37" s="10" t="s">
        <v>21</v>
      </c>
    </row>
    <row r="38" s="17" customFormat="1" customHeight="1" spans="1:10">
      <c r="A38" s="6">
        <f t="shared" si="4"/>
        <v>36</v>
      </c>
      <c r="B38" s="6" t="s">
        <v>26</v>
      </c>
      <c r="C38" s="6" t="s">
        <v>983</v>
      </c>
      <c r="D38" s="6">
        <v>81</v>
      </c>
      <c r="E38" s="8">
        <v>491.21</v>
      </c>
      <c r="F38" s="8">
        <v>670.33</v>
      </c>
      <c r="G38" s="8">
        <v>347.04</v>
      </c>
      <c r="H38" s="8">
        <f t="shared" si="0"/>
        <v>1508.58</v>
      </c>
      <c r="I38" s="6"/>
      <c r="J38" s="10" t="s">
        <v>21</v>
      </c>
    </row>
    <row r="39" s="23" customFormat="1" customHeight="1" spans="1:10">
      <c r="A39" s="6">
        <f t="shared" si="4"/>
        <v>37</v>
      </c>
      <c r="B39" s="6" t="s">
        <v>26</v>
      </c>
      <c r="C39" s="6" t="s">
        <v>984</v>
      </c>
      <c r="D39" s="6">
        <v>76</v>
      </c>
      <c r="E39" s="8">
        <v>3841.54</v>
      </c>
      <c r="F39" s="8"/>
      <c r="G39" s="8"/>
      <c r="H39" s="8">
        <f t="shared" si="0"/>
        <v>3841.54</v>
      </c>
      <c r="I39" s="6" t="s">
        <v>255</v>
      </c>
      <c r="J39" s="10" t="s">
        <v>55</v>
      </c>
    </row>
    <row r="40" s="17" customFormat="1" customHeight="1" spans="1:10">
      <c r="A40" s="6">
        <f t="shared" si="4"/>
        <v>38</v>
      </c>
      <c r="B40" s="6" t="s">
        <v>26</v>
      </c>
      <c r="C40" s="6" t="s">
        <v>985</v>
      </c>
      <c r="D40" s="6">
        <v>400</v>
      </c>
      <c r="E40" s="8">
        <v>7453.1</v>
      </c>
      <c r="F40" s="8">
        <v>4132.67</v>
      </c>
      <c r="G40" s="8"/>
      <c r="H40" s="8">
        <f t="shared" si="0"/>
        <v>11585.77</v>
      </c>
      <c r="I40" s="6"/>
      <c r="J40" s="10" t="s">
        <v>5</v>
      </c>
    </row>
    <row r="41" s="17" customFormat="1" customHeight="1" spans="1:10">
      <c r="A41" s="6">
        <f t="shared" si="4"/>
        <v>39</v>
      </c>
      <c r="B41" s="6" t="s">
        <v>26</v>
      </c>
      <c r="C41" s="6" t="s">
        <v>986</v>
      </c>
      <c r="D41" s="6"/>
      <c r="E41" s="8"/>
      <c r="F41" s="8">
        <v>845.6</v>
      </c>
      <c r="G41" s="8"/>
      <c r="H41" s="8">
        <f t="shared" si="0"/>
        <v>845.6</v>
      </c>
      <c r="I41" s="6"/>
      <c r="J41" s="10" t="s">
        <v>21</v>
      </c>
    </row>
    <row r="42" s="17" customFormat="1" customHeight="1" spans="1:10">
      <c r="A42" s="6">
        <f t="shared" si="4"/>
        <v>40</v>
      </c>
      <c r="B42" s="6" t="s">
        <v>26</v>
      </c>
      <c r="C42" s="6" t="s">
        <v>987</v>
      </c>
      <c r="D42" s="6">
        <v>89</v>
      </c>
      <c r="E42" s="8"/>
      <c r="F42" s="8">
        <v>388.14</v>
      </c>
      <c r="G42" s="8"/>
      <c r="H42" s="8">
        <f t="shared" si="0"/>
        <v>388.14</v>
      </c>
      <c r="I42" s="6"/>
      <c r="J42" s="10" t="s">
        <v>21</v>
      </c>
    </row>
    <row r="43" s="17" customFormat="1" customHeight="1" spans="1:10">
      <c r="A43" s="6">
        <f t="shared" si="4"/>
        <v>41</v>
      </c>
      <c r="B43" s="6" t="s">
        <v>26</v>
      </c>
      <c r="C43" s="6" t="s">
        <v>988</v>
      </c>
      <c r="D43" s="6">
        <v>280</v>
      </c>
      <c r="E43" s="8">
        <v>4103.93</v>
      </c>
      <c r="F43" s="8"/>
      <c r="G43" s="8"/>
      <c r="H43" s="8">
        <f t="shared" si="0"/>
        <v>4103.93</v>
      </c>
      <c r="I43" s="6"/>
      <c r="J43" s="10" t="s">
        <v>21</v>
      </c>
    </row>
    <row r="44" s="17" customFormat="1" customHeight="1" spans="1:10">
      <c r="A44" s="6">
        <f t="shared" si="4"/>
        <v>42</v>
      </c>
      <c r="B44" s="6" t="s">
        <v>26</v>
      </c>
      <c r="C44" s="6" t="s">
        <v>989</v>
      </c>
      <c r="D44" s="6">
        <v>122</v>
      </c>
      <c r="E44" s="8">
        <v>1626.85</v>
      </c>
      <c r="F44" s="8">
        <v>76.01</v>
      </c>
      <c r="G44" s="8">
        <v>20.11</v>
      </c>
      <c r="H44" s="8">
        <f t="shared" si="0"/>
        <v>1722.97</v>
      </c>
      <c r="I44" s="6"/>
      <c r="J44" s="10" t="s">
        <v>21</v>
      </c>
    </row>
    <row r="45" s="17" customFormat="1" customHeight="1" spans="1:10">
      <c r="A45" s="6">
        <f t="shared" si="4"/>
        <v>43</v>
      </c>
      <c r="B45" s="6" t="s">
        <v>26</v>
      </c>
      <c r="C45" s="6" t="s">
        <v>990</v>
      </c>
      <c r="D45" s="6">
        <v>97</v>
      </c>
      <c r="E45" s="8">
        <v>1309.51</v>
      </c>
      <c r="F45" s="8">
        <v>150.87</v>
      </c>
      <c r="G45" s="8">
        <v>36.09</v>
      </c>
      <c r="H45" s="8">
        <f t="shared" si="0"/>
        <v>1496.47</v>
      </c>
      <c r="I45" s="6"/>
      <c r="J45" s="10" t="s">
        <v>21</v>
      </c>
    </row>
    <row r="46" s="17" customFormat="1" customHeight="1" spans="1:10">
      <c r="A46" s="6">
        <f t="shared" ref="A45:A54" si="5">ROW()-2</f>
        <v>44</v>
      </c>
      <c r="B46" s="6" t="s">
        <v>26</v>
      </c>
      <c r="C46" s="6" t="s">
        <v>991</v>
      </c>
      <c r="D46" s="6">
        <v>249</v>
      </c>
      <c r="E46" s="8">
        <v>4206.72</v>
      </c>
      <c r="F46" s="8">
        <v>213.75</v>
      </c>
      <c r="G46" s="8">
        <v>138.71</v>
      </c>
      <c r="H46" s="8">
        <f t="shared" si="0"/>
        <v>4559.18</v>
      </c>
      <c r="I46" s="6"/>
      <c r="J46" s="10" t="s">
        <v>21</v>
      </c>
    </row>
    <row r="47" s="17" customFormat="1" customHeight="1" spans="1:10">
      <c r="A47" s="6">
        <f t="shared" si="5"/>
        <v>45</v>
      </c>
      <c r="B47" s="6" t="s">
        <v>26</v>
      </c>
      <c r="C47" s="6" t="s">
        <v>992</v>
      </c>
      <c r="D47" s="6">
        <v>250</v>
      </c>
      <c r="E47" s="8">
        <v>1988.52</v>
      </c>
      <c r="F47" s="8"/>
      <c r="G47" s="8"/>
      <c r="H47" s="8">
        <f t="shared" si="0"/>
        <v>1988.52</v>
      </c>
      <c r="I47" s="6"/>
      <c r="J47" s="10" t="s">
        <v>21</v>
      </c>
    </row>
    <row r="48" s="17" customFormat="1" customHeight="1" spans="1:10">
      <c r="A48" s="6">
        <f t="shared" si="5"/>
        <v>46</v>
      </c>
      <c r="B48" s="6" t="s">
        <v>26</v>
      </c>
      <c r="C48" s="6" t="s">
        <v>993</v>
      </c>
      <c r="D48" s="6">
        <v>62</v>
      </c>
      <c r="E48" s="8">
        <v>214.36</v>
      </c>
      <c r="F48" s="8"/>
      <c r="G48" s="8"/>
      <c r="H48" s="8">
        <f t="shared" si="0"/>
        <v>214.36</v>
      </c>
      <c r="I48" s="6"/>
      <c r="J48" s="10" t="s">
        <v>21</v>
      </c>
    </row>
    <row r="49" s="17" customFormat="1" customHeight="1" spans="1:10">
      <c r="A49" s="6">
        <f t="shared" si="5"/>
        <v>47</v>
      </c>
      <c r="B49" s="6" t="s">
        <v>26</v>
      </c>
      <c r="C49" s="6" t="s">
        <v>994</v>
      </c>
      <c r="D49" s="6">
        <v>51</v>
      </c>
      <c r="E49" s="8"/>
      <c r="F49" s="8">
        <v>181.98</v>
      </c>
      <c r="G49" s="8"/>
      <c r="H49" s="8">
        <f t="shared" si="0"/>
        <v>181.98</v>
      </c>
      <c r="I49" s="6"/>
      <c r="J49" s="10" t="s">
        <v>21</v>
      </c>
    </row>
    <row r="50" s="17" customFormat="1" customHeight="1" spans="1:10">
      <c r="A50" s="6">
        <f t="shared" si="5"/>
        <v>48</v>
      </c>
      <c r="B50" s="6" t="s">
        <v>26</v>
      </c>
      <c r="C50" s="6" t="s">
        <v>995</v>
      </c>
      <c r="D50" s="6">
        <v>66</v>
      </c>
      <c r="E50" s="8">
        <v>764.56</v>
      </c>
      <c r="F50" s="8"/>
      <c r="G50" s="8"/>
      <c r="H50" s="8">
        <f t="shared" si="0"/>
        <v>764.56</v>
      </c>
      <c r="I50" s="6" t="s">
        <v>996</v>
      </c>
      <c r="J50" s="10" t="s">
        <v>21</v>
      </c>
    </row>
    <row r="51" s="17" customFormat="1" customHeight="1" spans="1:10">
      <c r="A51" s="6">
        <f t="shared" si="5"/>
        <v>49</v>
      </c>
      <c r="B51" s="6" t="s">
        <v>26</v>
      </c>
      <c r="C51" s="6" t="s">
        <v>997</v>
      </c>
      <c r="D51" s="6">
        <v>104</v>
      </c>
      <c r="E51" s="8">
        <v>653.44</v>
      </c>
      <c r="F51" s="8"/>
      <c r="G51" s="8"/>
      <c r="H51" s="8">
        <f t="shared" si="0"/>
        <v>653.44</v>
      </c>
      <c r="I51" s="6" t="s">
        <v>998</v>
      </c>
      <c r="J51" s="10" t="s">
        <v>21</v>
      </c>
    </row>
    <row r="52" s="17" customFormat="1" customHeight="1" spans="1:10">
      <c r="A52" s="6">
        <f t="shared" si="5"/>
        <v>50</v>
      </c>
      <c r="B52" s="6" t="s">
        <v>26</v>
      </c>
      <c r="C52" s="6" t="s">
        <v>999</v>
      </c>
      <c r="D52" s="6">
        <v>59</v>
      </c>
      <c r="E52" s="8">
        <v>288.68</v>
      </c>
      <c r="F52" s="8"/>
      <c r="G52" s="8"/>
      <c r="H52" s="8">
        <f t="shared" si="0"/>
        <v>288.68</v>
      </c>
      <c r="I52" s="6"/>
      <c r="J52" s="10" t="s">
        <v>21</v>
      </c>
    </row>
    <row r="53" s="17" customFormat="1" customHeight="1" spans="1:10">
      <c r="A53" s="6">
        <f t="shared" si="5"/>
        <v>51</v>
      </c>
      <c r="B53" s="6" t="s">
        <v>26</v>
      </c>
      <c r="C53" s="6" t="s">
        <v>1000</v>
      </c>
      <c r="D53" s="6">
        <v>88</v>
      </c>
      <c r="E53" s="8">
        <v>1283.46</v>
      </c>
      <c r="F53" s="8"/>
      <c r="G53" s="8"/>
      <c r="H53" s="8">
        <f t="shared" si="0"/>
        <v>1283.46</v>
      </c>
      <c r="I53" s="6" t="s">
        <v>483</v>
      </c>
      <c r="J53" s="10" t="s">
        <v>21</v>
      </c>
    </row>
    <row r="54" s="17" customFormat="1" customHeight="1" spans="1:10">
      <c r="A54" s="6">
        <f t="shared" si="5"/>
        <v>52</v>
      </c>
      <c r="B54" s="6" t="s">
        <v>26</v>
      </c>
      <c r="C54" s="6" t="s">
        <v>1001</v>
      </c>
      <c r="D54" s="6">
        <v>158</v>
      </c>
      <c r="E54" s="8">
        <v>1748.09</v>
      </c>
      <c r="F54" s="8"/>
      <c r="G54" s="8"/>
      <c r="H54" s="8">
        <f t="shared" si="0"/>
        <v>1748.09</v>
      </c>
      <c r="I54" s="6"/>
      <c r="J54" s="10" t="s">
        <v>21</v>
      </c>
    </row>
    <row r="55" s="17" customFormat="1" customHeight="1" spans="1:10">
      <c r="A55" s="6">
        <f t="shared" ref="A55:A64" si="6">ROW()-2</f>
        <v>53</v>
      </c>
      <c r="B55" s="6" t="s">
        <v>26</v>
      </c>
      <c r="C55" s="6" t="s">
        <v>1002</v>
      </c>
      <c r="D55" s="6">
        <v>259</v>
      </c>
      <c r="E55" s="8">
        <v>2703.8</v>
      </c>
      <c r="F55" s="8">
        <v>1622.76</v>
      </c>
      <c r="G55" s="8"/>
      <c r="H55" s="8">
        <f t="shared" si="0"/>
        <v>4326.56</v>
      </c>
      <c r="I55" s="6"/>
      <c r="J55" s="10" t="s">
        <v>21</v>
      </c>
    </row>
    <row r="56" s="17" customFormat="1" customHeight="1" spans="1:10">
      <c r="A56" s="6">
        <f t="shared" si="6"/>
        <v>54</v>
      </c>
      <c r="B56" s="6" t="s">
        <v>26</v>
      </c>
      <c r="C56" s="6" t="s">
        <v>1003</v>
      </c>
      <c r="D56" s="6">
        <v>238</v>
      </c>
      <c r="E56" s="8">
        <v>2719.28</v>
      </c>
      <c r="F56" s="8">
        <v>1482.49</v>
      </c>
      <c r="G56" s="8"/>
      <c r="H56" s="8">
        <f t="shared" si="0"/>
        <v>4201.77</v>
      </c>
      <c r="I56" s="6"/>
      <c r="J56" s="10" t="s">
        <v>21</v>
      </c>
    </row>
    <row r="57" s="17" customFormat="1" customHeight="1" spans="1:10">
      <c r="A57" s="6">
        <f t="shared" si="6"/>
        <v>55</v>
      </c>
      <c r="B57" s="6" t="s">
        <v>26</v>
      </c>
      <c r="C57" s="6" t="s">
        <v>1004</v>
      </c>
      <c r="D57" s="6">
        <v>264</v>
      </c>
      <c r="E57" s="8">
        <v>3047.52</v>
      </c>
      <c r="F57" s="8">
        <v>1613.77</v>
      </c>
      <c r="G57" s="8"/>
      <c r="H57" s="8">
        <f t="shared" si="0"/>
        <v>4661.29</v>
      </c>
      <c r="I57" s="6"/>
      <c r="J57" s="10" t="s">
        <v>21</v>
      </c>
    </row>
    <row r="58" s="17" customFormat="1" customHeight="1" spans="1:10">
      <c r="A58" s="6">
        <f t="shared" si="6"/>
        <v>56</v>
      </c>
      <c r="B58" s="6" t="s">
        <v>26</v>
      </c>
      <c r="C58" s="6" t="s">
        <v>1005</v>
      </c>
      <c r="D58" s="6">
        <v>240</v>
      </c>
      <c r="E58" s="8">
        <v>3029.08</v>
      </c>
      <c r="F58" s="8">
        <v>1515.89</v>
      </c>
      <c r="G58" s="8"/>
      <c r="H58" s="8">
        <f t="shared" si="0"/>
        <v>4544.97</v>
      </c>
      <c r="I58" s="6"/>
      <c r="J58" s="10" t="s">
        <v>21</v>
      </c>
    </row>
    <row r="59" s="17" customFormat="1" customHeight="1" spans="1:10">
      <c r="A59" s="6">
        <f t="shared" si="6"/>
        <v>57</v>
      </c>
      <c r="B59" s="6" t="s">
        <v>26</v>
      </c>
      <c r="C59" s="6" t="s">
        <v>1006</v>
      </c>
      <c r="D59" s="6">
        <v>227</v>
      </c>
      <c r="E59" s="8">
        <v>2506.98</v>
      </c>
      <c r="F59" s="8">
        <v>1200.77</v>
      </c>
      <c r="G59" s="8"/>
      <c r="H59" s="8">
        <f t="shared" si="0"/>
        <v>3707.75</v>
      </c>
      <c r="I59" s="6"/>
      <c r="J59" s="10" t="s">
        <v>21</v>
      </c>
    </row>
    <row r="60" s="17" customFormat="1" customHeight="1" spans="1:10">
      <c r="A60" s="6">
        <f t="shared" si="6"/>
        <v>58</v>
      </c>
      <c r="B60" s="6" t="s">
        <v>26</v>
      </c>
      <c r="C60" s="6" t="s">
        <v>1007</v>
      </c>
      <c r="D60" s="6">
        <v>286</v>
      </c>
      <c r="E60" s="8">
        <v>3496.49</v>
      </c>
      <c r="F60" s="8">
        <v>1307.58</v>
      </c>
      <c r="G60" s="8"/>
      <c r="H60" s="8">
        <f t="shared" si="0"/>
        <v>4804.07</v>
      </c>
      <c r="I60" s="6"/>
      <c r="J60" s="10" t="s">
        <v>21</v>
      </c>
    </row>
    <row r="61" s="17" customFormat="1" customHeight="1" spans="1:10">
      <c r="A61" s="6">
        <f t="shared" si="6"/>
        <v>59</v>
      </c>
      <c r="B61" s="6" t="s">
        <v>26</v>
      </c>
      <c r="C61" s="6" t="s">
        <v>1008</v>
      </c>
      <c r="D61" s="6">
        <v>171</v>
      </c>
      <c r="E61" s="8">
        <v>1933.38</v>
      </c>
      <c r="F61" s="8">
        <v>64.42</v>
      </c>
      <c r="G61" s="8"/>
      <c r="H61" s="8">
        <f t="shared" si="0"/>
        <v>1997.8</v>
      </c>
      <c r="I61" s="6"/>
      <c r="J61" s="10" t="s">
        <v>21</v>
      </c>
    </row>
    <row r="62" s="17" customFormat="1" customHeight="1" spans="1:10">
      <c r="A62" s="6">
        <f t="shared" si="6"/>
        <v>60</v>
      </c>
      <c r="B62" s="6" t="s">
        <v>26</v>
      </c>
      <c r="C62" s="6" t="s">
        <v>1009</v>
      </c>
      <c r="D62" s="6">
        <v>120</v>
      </c>
      <c r="E62" s="8">
        <v>394.74</v>
      </c>
      <c r="F62" s="8"/>
      <c r="G62" s="8"/>
      <c r="H62" s="8">
        <f t="shared" si="0"/>
        <v>394.74</v>
      </c>
      <c r="I62" s="6"/>
      <c r="J62" s="10" t="s">
        <v>21</v>
      </c>
    </row>
    <row r="63" s="17" customFormat="1" customHeight="1" spans="1:10">
      <c r="A63" s="6">
        <f t="shared" si="6"/>
        <v>61</v>
      </c>
      <c r="B63" s="6" t="s">
        <v>26</v>
      </c>
      <c r="C63" s="6" t="s">
        <v>1010</v>
      </c>
      <c r="D63" s="6">
        <v>120</v>
      </c>
      <c r="E63" s="8">
        <v>403.47</v>
      </c>
      <c r="F63" s="8"/>
      <c r="G63" s="8"/>
      <c r="H63" s="8">
        <f t="shared" si="0"/>
        <v>403.47</v>
      </c>
      <c r="I63" s="6"/>
      <c r="J63" s="10" t="s">
        <v>21</v>
      </c>
    </row>
    <row r="64" s="17" customFormat="1" customHeight="1" spans="1:10">
      <c r="A64" s="6">
        <f t="shared" si="6"/>
        <v>62</v>
      </c>
      <c r="B64" s="6" t="s">
        <v>26</v>
      </c>
      <c r="C64" s="6" t="s">
        <v>1011</v>
      </c>
      <c r="D64" s="6">
        <v>1001</v>
      </c>
      <c r="E64" s="8">
        <v>15788.46</v>
      </c>
      <c r="F64" s="8"/>
      <c r="G64" s="8">
        <v>275.05</v>
      </c>
      <c r="H64" s="8">
        <f t="shared" si="0"/>
        <v>16063.51</v>
      </c>
      <c r="I64" s="6" t="s">
        <v>1012</v>
      </c>
      <c r="J64" s="10" t="s">
        <v>21</v>
      </c>
    </row>
    <row r="65" s="17" customFormat="1" customHeight="1" spans="1:10">
      <c r="A65" s="6">
        <f t="shared" ref="A65:A79" si="7">ROW()-2</f>
        <v>63</v>
      </c>
      <c r="B65" s="6" t="s">
        <v>26</v>
      </c>
      <c r="C65" s="6" t="s">
        <v>1013</v>
      </c>
      <c r="D65" s="6">
        <v>104</v>
      </c>
      <c r="E65" s="8">
        <v>466.2</v>
      </c>
      <c r="F65" s="8"/>
      <c r="G65" s="8"/>
      <c r="H65" s="8">
        <f t="shared" si="0"/>
        <v>466.2</v>
      </c>
      <c r="I65" s="6" t="s">
        <v>1014</v>
      </c>
      <c r="J65" s="10" t="s">
        <v>21</v>
      </c>
    </row>
    <row r="66" s="17" customFormat="1" customHeight="1" spans="1:10">
      <c r="A66" s="6">
        <f t="shared" si="7"/>
        <v>64</v>
      </c>
      <c r="B66" s="6" t="s">
        <v>26</v>
      </c>
      <c r="C66" s="6" t="s">
        <v>1015</v>
      </c>
      <c r="D66" s="6">
        <v>101</v>
      </c>
      <c r="E66" s="8">
        <v>703.75</v>
      </c>
      <c r="F66" s="8"/>
      <c r="G66" s="8"/>
      <c r="H66" s="8">
        <f t="shared" si="0"/>
        <v>703.75</v>
      </c>
      <c r="I66" s="6" t="s">
        <v>1016</v>
      </c>
      <c r="J66" s="10" t="s">
        <v>21</v>
      </c>
    </row>
    <row r="67" s="17" customFormat="1" customHeight="1" spans="1:10">
      <c r="A67" s="6">
        <f t="shared" si="7"/>
        <v>65</v>
      </c>
      <c r="B67" s="6" t="s">
        <v>26</v>
      </c>
      <c r="C67" s="6" t="s">
        <v>1017</v>
      </c>
      <c r="D67" s="6">
        <v>244</v>
      </c>
      <c r="E67" s="8">
        <v>808.8</v>
      </c>
      <c r="F67" s="11"/>
      <c r="G67" s="11"/>
      <c r="H67" s="8">
        <f t="shared" si="0"/>
        <v>808.8</v>
      </c>
      <c r="I67" s="6" t="s">
        <v>1018</v>
      </c>
      <c r="J67" s="10" t="s">
        <v>21</v>
      </c>
    </row>
    <row r="68" s="17" customFormat="1" customHeight="1" spans="1:10">
      <c r="A68" s="6">
        <f t="shared" si="7"/>
        <v>66</v>
      </c>
      <c r="B68" s="6" t="s">
        <v>26</v>
      </c>
      <c r="C68" s="6" t="s">
        <v>1019</v>
      </c>
      <c r="D68" s="6">
        <v>271</v>
      </c>
      <c r="E68" s="8">
        <v>804.33</v>
      </c>
      <c r="F68" s="8"/>
      <c r="G68" s="8"/>
      <c r="H68" s="8">
        <f t="shared" ref="H68:H79" si="8">SUM(E68:G68)</f>
        <v>804.33</v>
      </c>
      <c r="I68" s="6" t="s">
        <v>1020</v>
      </c>
      <c r="J68" s="10" t="s">
        <v>21</v>
      </c>
    </row>
    <row r="69" s="17" customFormat="1" customHeight="1" spans="1:10">
      <c r="A69" s="6">
        <f t="shared" si="7"/>
        <v>67</v>
      </c>
      <c r="B69" s="6" t="s">
        <v>26</v>
      </c>
      <c r="C69" s="6" t="s">
        <v>1021</v>
      </c>
      <c r="D69" s="6">
        <v>215</v>
      </c>
      <c r="E69" s="8">
        <v>567.78</v>
      </c>
      <c r="F69" s="8"/>
      <c r="G69" s="8"/>
      <c r="H69" s="8">
        <f t="shared" si="8"/>
        <v>567.78</v>
      </c>
      <c r="I69" s="6" t="s">
        <v>1022</v>
      </c>
      <c r="J69" s="10" t="s">
        <v>21</v>
      </c>
    </row>
    <row r="70" s="17" customFormat="1" customHeight="1" spans="1:10">
      <c r="A70" s="6">
        <f t="shared" si="7"/>
        <v>68</v>
      </c>
      <c r="B70" s="6" t="s">
        <v>26</v>
      </c>
      <c r="C70" s="6" t="s">
        <v>1023</v>
      </c>
      <c r="D70" s="6">
        <v>215</v>
      </c>
      <c r="E70" s="8">
        <v>774.92</v>
      </c>
      <c r="F70" s="8"/>
      <c r="G70" s="8"/>
      <c r="H70" s="8">
        <f t="shared" si="8"/>
        <v>774.92</v>
      </c>
      <c r="I70" s="6" t="s">
        <v>1024</v>
      </c>
      <c r="J70" s="10" t="s">
        <v>21</v>
      </c>
    </row>
    <row r="71" s="17" customFormat="1" customHeight="1" spans="1:10">
      <c r="A71" s="6">
        <f t="shared" si="7"/>
        <v>69</v>
      </c>
      <c r="B71" s="6" t="s">
        <v>26</v>
      </c>
      <c r="C71" s="6" t="s">
        <v>1025</v>
      </c>
      <c r="D71" s="6"/>
      <c r="E71" s="8">
        <v>498.79</v>
      </c>
      <c r="F71" s="8"/>
      <c r="G71" s="8"/>
      <c r="H71" s="8">
        <f t="shared" si="8"/>
        <v>498.79</v>
      </c>
      <c r="I71" s="6" t="s">
        <v>1026</v>
      </c>
      <c r="J71" s="10" t="s">
        <v>21</v>
      </c>
    </row>
    <row r="72" s="17" customFormat="1" customHeight="1" spans="1:10">
      <c r="A72" s="6">
        <f t="shared" si="7"/>
        <v>70</v>
      </c>
      <c r="B72" s="6" t="s">
        <v>26</v>
      </c>
      <c r="C72" s="6" t="s">
        <v>1027</v>
      </c>
      <c r="D72" s="6"/>
      <c r="E72" s="8">
        <v>759.97</v>
      </c>
      <c r="F72" s="8"/>
      <c r="G72" s="8"/>
      <c r="H72" s="8">
        <f t="shared" si="8"/>
        <v>759.97</v>
      </c>
      <c r="I72" s="6" t="s">
        <v>1028</v>
      </c>
      <c r="J72" s="10" t="s">
        <v>21</v>
      </c>
    </row>
    <row r="73" s="17" customFormat="1" customHeight="1" spans="1:10">
      <c r="A73" s="6">
        <f t="shared" si="7"/>
        <v>71</v>
      </c>
      <c r="B73" s="6" t="s">
        <v>26</v>
      </c>
      <c r="C73" s="6" t="s">
        <v>1029</v>
      </c>
      <c r="D73" s="6"/>
      <c r="E73" s="8">
        <v>1030.43</v>
      </c>
      <c r="F73" s="8"/>
      <c r="G73" s="8"/>
      <c r="H73" s="8">
        <f t="shared" si="8"/>
        <v>1030.43</v>
      </c>
      <c r="I73" s="6" t="s">
        <v>1030</v>
      </c>
      <c r="J73" s="10" t="s">
        <v>21</v>
      </c>
    </row>
    <row r="74" s="17" customFormat="1" customHeight="1" spans="1:10">
      <c r="A74" s="6">
        <f t="shared" si="7"/>
        <v>72</v>
      </c>
      <c r="B74" s="6" t="s">
        <v>26</v>
      </c>
      <c r="C74" s="6" t="s">
        <v>1031</v>
      </c>
      <c r="D74" s="6"/>
      <c r="E74" s="8"/>
      <c r="F74" s="8">
        <v>551.32</v>
      </c>
      <c r="G74" s="8"/>
      <c r="H74" s="8">
        <f t="shared" si="8"/>
        <v>551.32</v>
      </c>
      <c r="I74" s="6"/>
      <c r="J74" s="10" t="s">
        <v>21</v>
      </c>
    </row>
    <row r="75" s="17" customFormat="1" customHeight="1" spans="1:10">
      <c r="A75" s="6">
        <f t="shared" si="7"/>
        <v>73</v>
      </c>
      <c r="B75" s="6" t="s">
        <v>26</v>
      </c>
      <c r="C75" s="6" t="s">
        <v>1032</v>
      </c>
      <c r="D75" s="6"/>
      <c r="E75" s="8">
        <v>842.95</v>
      </c>
      <c r="F75" s="8"/>
      <c r="G75" s="8"/>
      <c r="H75" s="8">
        <f t="shared" si="8"/>
        <v>842.95</v>
      </c>
      <c r="I75" s="6" t="s">
        <v>1033</v>
      </c>
      <c r="J75" s="6" t="s">
        <v>6</v>
      </c>
    </row>
    <row r="76" s="17" customFormat="1" customHeight="1" spans="1:10">
      <c r="A76" s="6">
        <f t="shared" si="7"/>
        <v>74</v>
      </c>
      <c r="B76" s="6" t="s">
        <v>26</v>
      </c>
      <c r="C76" s="6" t="s">
        <v>1034</v>
      </c>
      <c r="D76" s="6"/>
      <c r="E76" s="8"/>
      <c r="F76" s="8">
        <v>9035.82</v>
      </c>
      <c r="G76" s="8">
        <v>48794.78</v>
      </c>
      <c r="H76" s="8">
        <f t="shared" si="8"/>
        <v>57830.6</v>
      </c>
      <c r="I76" s="6" t="s">
        <v>267</v>
      </c>
      <c r="J76" s="10" t="s">
        <v>55</v>
      </c>
    </row>
    <row r="77" s="17" customFormat="1" customHeight="1" spans="1:10">
      <c r="A77" s="6">
        <f t="shared" si="7"/>
        <v>75</v>
      </c>
      <c r="B77" s="6" t="s">
        <v>26</v>
      </c>
      <c r="C77" s="6" t="s">
        <v>1035</v>
      </c>
      <c r="D77" s="6"/>
      <c r="E77" s="8">
        <v>1024.57</v>
      </c>
      <c r="F77" s="8"/>
      <c r="G77" s="8"/>
      <c r="H77" s="8">
        <f t="shared" si="8"/>
        <v>1024.57</v>
      </c>
      <c r="I77" s="6" t="s">
        <v>1036</v>
      </c>
      <c r="J77" s="10" t="s">
        <v>55</v>
      </c>
    </row>
    <row r="78" s="17" customFormat="1" customHeight="1" spans="1:10">
      <c r="A78" s="6">
        <f t="shared" si="7"/>
        <v>76</v>
      </c>
      <c r="B78" s="6" t="s">
        <v>26</v>
      </c>
      <c r="C78" s="6" t="s">
        <v>1037</v>
      </c>
      <c r="D78" s="6"/>
      <c r="E78" s="8">
        <v>1313.24</v>
      </c>
      <c r="F78" s="8"/>
      <c r="G78" s="8"/>
      <c r="H78" s="8">
        <f t="shared" si="8"/>
        <v>1313.24</v>
      </c>
      <c r="I78" s="6" t="s">
        <v>1038</v>
      </c>
      <c r="J78" s="6" t="s">
        <v>55</v>
      </c>
    </row>
    <row r="79" s="17" customFormat="1" customHeight="1" spans="1:10">
      <c r="A79" s="6">
        <f t="shared" si="7"/>
        <v>77</v>
      </c>
      <c r="B79" s="6" t="s">
        <v>26</v>
      </c>
      <c r="C79" s="6" t="s">
        <v>1039</v>
      </c>
      <c r="D79" s="6"/>
      <c r="E79" s="8">
        <v>1231.06</v>
      </c>
      <c r="F79" s="8"/>
      <c r="G79" s="8"/>
      <c r="H79" s="8">
        <f t="shared" si="8"/>
        <v>1231.06</v>
      </c>
      <c r="I79" s="6" t="s">
        <v>1038</v>
      </c>
      <c r="J79" s="6" t="s">
        <v>55</v>
      </c>
    </row>
  </sheetData>
  <autoFilter xmlns:etc="http://www.wps.cn/officeDocument/2017/etCustomData" ref="A2:J79" etc:filterBottomFollowUsedRange="0">
    <extLst/>
  </autoFilter>
  <conditionalFormatting sqref="E4">
    <cfRule type="duplicateValues" dxfId="0" priority="5"/>
  </conditionalFormatting>
  <conditionalFormatting sqref="E7">
    <cfRule type="duplicateValues" dxfId="0" priority="4"/>
  </conditionalFormatting>
  <conditionalFormatting sqref="G12">
    <cfRule type="duplicateValues" dxfId="0" priority="3"/>
  </conditionalFormatting>
  <conditionalFormatting sqref="J$1:J$1048576">
    <cfRule type="cellIs" dxfId="2" priority="1" operator="equal">
      <formula>"二级"</formula>
    </cfRule>
    <cfRule type="cellIs" dxfId="1" priority="2" operator="equal">
      <formula>"不定级"</formula>
    </cfRule>
  </conditionalFormatting>
  <conditionalFormatting sqref="G3:G11 G16:G49 G14">
    <cfRule type="duplicateValues" dxfId="0" priority="6"/>
  </conditionalFormatting>
  <pageMargins left="0.393055555555556" right="0.393055555555556" top="1" bottom="1" header="0.5" footer="0.5"/>
  <pageSetup paperSize="9" scale="70" fitToHeight="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1"/>
  <sheetViews>
    <sheetView workbookViewId="0">
      <pane ySplit="2" topLeftCell="A49" activePane="bottomLeft" state="frozen"/>
      <selection/>
      <selection pane="bottomLeft" activeCell="J68" sqref="J68"/>
    </sheetView>
  </sheetViews>
  <sheetFormatPr defaultColWidth="9" defaultRowHeight="26" customHeight="1"/>
  <cols>
    <col min="1" max="2" width="4.625" style="1" customWidth="1"/>
    <col min="3" max="3" width="28.625" style="1" customWidth="1"/>
    <col min="4" max="4" width="10.625" style="1" customWidth="1"/>
    <col min="5" max="7" width="10.625" style="4" customWidth="1"/>
    <col min="8" max="8" width="10.625" style="1" customWidth="1"/>
    <col min="9" max="9" width="38.625" style="1" customWidth="1"/>
    <col min="10" max="10" width="8.625" style="1" customWidth="1"/>
    <col min="11" max="16384" width="9" style="17"/>
  </cols>
  <sheetData>
    <row r="1" s="1" customFormat="1" customHeight="1" spans="1:10">
      <c r="A1" s="5" t="s">
        <v>44</v>
      </c>
      <c r="B1" s="5"/>
      <c r="C1" s="5"/>
      <c r="D1" s="5"/>
      <c r="E1" s="7"/>
      <c r="F1" s="7"/>
      <c r="G1" s="7"/>
      <c r="H1" s="5"/>
      <c r="I1" s="5"/>
      <c r="J1" s="5"/>
    </row>
    <row r="2" s="2" customFormat="1" customHeight="1" spans="1:10">
      <c r="A2" s="6" t="s">
        <v>1</v>
      </c>
      <c r="B2" s="6" t="s">
        <v>2</v>
      </c>
      <c r="C2" s="6" t="s">
        <v>45</v>
      </c>
      <c r="D2" s="6" t="s">
        <v>46</v>
      </c>
      <c r="E2" s="8" t="s">
        <v>47</v>
      </c>
      <c r="F2" s="8" t="s">
        <v>48</v>
      </c>
      <c r="G2" s="8" t="s">
        <v>49</v>
      </c>
      <c r="H2" s="6" t="s">
        <v>50</v>
      </c>
      <c r="I2" s="6" t="s">
        <v>51</v>
      </c>
      <c r="J2" s="6" t="s">
        <v>52</v>
      </c>
    </row>
    <row r="3" s="18" customFormat="1" customHeight="1" spans="1:10">
      <c r="A3" s="20">
        <f>ROW()-2</f>
        <v>1</v>
      </c>
      <c r="B3" s="20" t="s">
        <v>31</v>
      </c>
      <c r="C3" s="14" t="s">
        <v>56</v>
      </c>
      <c r="D3" s="6">
        <v>1390</v>
      </c>
      <c r="E3" s="8">
        <v>45065.84</v>
      </c>
      <c r="F3" s="8">
        <v>12982.75</v>
      </c>
      <c r="G3" s="8"/>
      <c r="H3" s="8">
        <f>SUM(E3:G3)</f>
        <v>58048.59</v>
      </c>
      <c r="I3" s="6" t="s">
        <v>1040</v>
      </c>
      <c r="J3" s="24" t="s">
        <v>5</v>
      </c>
    </row>
    <row r="4" s="18" customFormat="1" customHeight="1" spans="1:10">
      <c r="A4" s="20">
        <f>ROW()-2</f>
        <v>2</v>
      </c>
      <c r="B4" s="20" t="s">
        <v>31</v>
      </c>
      <c r="C4" s="20" t="s">
        <v>53</v>
      </c>
      <c r="D4" s="6"/>
      <c r="E4" s="8"/>
      <c r="F4" s="8"/>
      <c r="G4" s="8">
        <v>7962.81</v>
      </c>
      <c r="H4" s="8">
        <f>SUM(E4:G4)</f>
        <v>7962.81</v>
      </c>
      <c r="I4" s="6" t="s">
        <v>80</v>
      </c>
      <c r="J4" s="24" t="s">
        <v>55</v>
      </c>
    </row>
    <row r="5" s="17" customFormat="1" customHeight="1" spans="1:10">
      <c r="A5" s="6">
        <f t="shared" ref="A5:A14" si="0">ROW()-2</f>
        <v>3</v>
      </c>
      <c r="B5" s="6" t="s">
        <v>31</v>
      </c>
      <c r="C5" s="6" t="s">
        <v>1041</v>
      </c>
      <c r="D5" s="6"/>
      <c r="E5" s="8"/>
      <c r="F5" s="8">
        <v>1700.44</v>
      </c>
      <c r="G5" s="8">
        <v>461.22</v>
      </c>
      <c r="H5" s="8">
        <f t="shared" ref="H5:H12" si="1">SUM(E5:G5)</f>
        <v>2161.66</v>
      </c>
      <c r="I5" s="6" t="s">
        <v>1042</v>
      </c>
      <c r="J5" s="10" t="s">
        <v>5</v>
      </c>
    </row>
    <row r="6" s="17" customFormat="1" customHeight="1" spans="1:10">
      <c r="A6" s="6">
        <f t="shared" si="0"/>
        <v>4</v>
      </c>
      <c r="B6" s="6" t="s">
        <v>31</v>
      </c>
      <c r="C6" s="6" t="s">
        <v>1043</v>
      </c>
      <c r="D6" s="6">
        <v>344</v>
      </c>
      <c r="E6" s="8">
        <v>2301</v>
      </c>
      <c r="F6" s="8">
        <v>5583.89</v>
      </c>
      <c r="G6" s="8"/>
      <c r="H6" s="8">
        <f t="shared" si="1"/>
        <v>7884.89</v>
      </c>
      <c r="I6" s="6" t="s">
        <v>1044</v>
      </c>
      <c r="J6" s="10" t="s">
        <v>21</v>
      </c>
    </row>
    <row r="7" s="17" customFormat="1" customHeight="1" spans="1:10">
      <c r="A7" s="6">
        <f t="shared" si="0"/>
        <v>5</v>
      </c>
      <c r="B7" s="6" t="s">
        <v>31</v>
      </c>
      <c r="C7" s="6" t="s">
        <v>1045</v>
      </c>
      <c r="D7" s="6">
        <v>882</v>
      </c>
      <c r="E7" s="8">
        <v>18873.44</v>
      </c>
      <c r="F7" s="8">
        <v>12489.73</v>
      </c>
      <c r="G7" s="8"/>
      <c r="H7" s="8">
        <f t="shared" si="1"/>
        <v>31363.17</v>
      </c>
      <c r="I7" s="6" t="s">
        <v>1046</v>
      </c>
      <c r="J7" s="10" t="s">
        <v>5</v>
      </c>
    </row>
    <row r="8" s="17" customFormat="1" customHeight="1" spans="1:10">
      <c r="A8" s="6">
        <f t="shared" si="0"/>
        <v>6</v>
      </c>
      <c r="B8" s="6" t="s">
        <v>31</v>
      </c>
      <c r="C8" s="6" t="s">
        <v>1047</v>
      </c>
      <c r="D8" s="6"/>
      <c r="E8" s="8"/>
      <c r="F8" s="8"/>
      <c r="G8" s="8">
        <v>13641.55</v>
      </c>
      <c r="H8" s="8">
        <f t="shared" si="1"/>
        <v>13641.55</v>
      </c>
      <c r="I8" s="6" t="s">
        <v>80</v>
      </c>
      <c r="J8" s="10" t="s">
        <v>55</v>
      </c>
    </row>
    <row r="9" s="17" customFormat="1" customHeight="1" spans="1:10">
      <c r="A9" s="6">
        <f t="shared" si="0"/>
        <v>7</v>
      </c>
      <c r="B9" s="6" t="s">
        <v>31</v>
      </c>
      <c r="C9" s="6" t="s">
        <v>1048</v>
      </c>
      <c r="D9" s="6">
        <v>1035</v>
      </c>
      <c r="E9" s="8">
        <v>17312.67</v>
      </c>
      <c r="F9" s="8">
        <v>13399.11</v>
      </c>
      <c r="G9" s="8"/>
      <c r="H9" s="8">
        <f t="shared" si="1"/>
        <v>30711.78</v>
      </c>
      <c r="I9" s="6" t="s">
        <v>1049</v>
      </c>
      <c r="J9" s="10" t="s">
        <v>21</v>
      </c>
    </row>
    <row r="10" s="17" customFormat="1" customHeight="1" spans="1:10">
      <c r="A10" s="6">
        <f t="shared" si="0"/>
        <v>8</v>
      </c>
      <c r="B10" s="6" t="s">
        <v>31</v>
      </c>
      <c r="C10" s="6" t="s">
        <v>1050</v>
      </c>
      <c r="D10" s="6"/>
      <c r="E10" s="8"/>
      <c r="F10" s="8"/>
      <c r="G10" s="8">
        <v>5109.69</v>
      </c>
      <c r="H10" s="8">
        <f t="shared" si="1"/>
        <v>5109.69</v>
      </c>
      <c r="I10" s="6" t="s">
        <v>80</v>
      </c>
      <c r="J10" s="10" t="s">
        <v>55</v>
      </c>
    </row>
    <row r="11" s="17" customFormat="1" customHeight="1" spans="1:10">
      <c r="A11" s="6">
        <f t="shared" si="0"/>
        <v>9</v>
      </c>
      <c r="B11" s="6" t="s">
        <v>31</v>
      </c>
      <c r="C11" s="6" t="s">
        <v>1051</v>
      </c>
      <c r="D11" s="6">
        <v>799</v>
      </c>
      <c r="E11" s="8">
        <v>16525.66</v>
      </c>
      <c r="F11" s="8">
        <v>2295.53</v>
      </c>
      <c r="G11" s="8">
        <v>714.33</v>
      </c>
      <c r="H11" s="8">
        <f t="shared" si="1"/>
        <v>19535.52</v>
      </c>
      <c r="I11" s="6" t="s">
        <v>1052</v>
      </c>
      <c r="J11" s="6" t="s">
        <v>21</v>
      </c>
    </row>
    <row r="12" s="17" customFormat="1" customHeight="1" spans="1:10">
      <c r="A12" s="6">
        <f t="shared" si="0"/>
        <v>10</v>
      </c>
      <c r="B12" s="6" t="s">
        <v>31</v>
      </c>
      <c r="C12" s="6" t="s">
        <v>1053</v>
      </c>
      <c r="D12" s="6">
        <v>158</v>
      </c>
      <c r="E12" s="8">
        <v>3939.18</v>
      </c>
      <c r="F12" s="8"/>
      <c r="G12" s="8">
        <v>342.02</v>
      </c>
      <c r="H12" s="8">
        <f t="shared" si="1"/>
        <v>4281.2</v>
      </c>
      <c r="I12" s="6"/>
      <c r="J12" s="10" t="s">
        <v>21</v>
      </c>
    </row>
    <row r="13" s="17" customFormat="1" customHeight="1" spans="1:10">
      <c r="A13" s="6">
        <f t="shared" si="0"/>
        <v>11</v>
      </c>
      <c r="B13" s="6" t="s">
        <v>31</v>
      </c>
      <c r="C13" s="6" t="s">
        <v>1054</v>
      </c>
      <c r="D13" s="6">
        <v>252</v>
      </c>
      <c r="E13" s="8">
        <v>4416.42</v>
      </c>
      <c r="F13" s="8"/>
      <c r="G13" s="8"/>
      <c r="H13" s="8">
        <f t="shared" ref="H13:H39" si="2">SUM(E13:G13)</f>
        <v>4416.42</v>
      </c>
      <c r="I13" s="6"/>
      <c r="J13" s="10" t="s">
        <v>21</v>
      </c>
    </row>
    <row r="14" s="17" customFormat="1" customHeight="1" spans="1:10">
      <c r="A14" s="6">
        <f t="shared" si="0"/>
        <v>12</v>
      </c>
      <c r="B14" s="6" t="s">
        <v>31</v>
      </c>
      <c r="C14" s="6" t="s">
        <v>1055</v>
      </c>
      <c r="D14" s="6">
        <v>477</v>
      </c>
      <c r="E14" s="8">
        <v>3598.05</v>
      </c>
      <c r="F14" s="8">
        <v>1457.63</v>
      </c>
      <c r="G14" s="8"/>
      <c r="H14" s="8">
        <f t="shared" si="2"/>
        <v>5055.68</v>
      </c>
      <c r="I14" s="6"/>
      <c r="J14" s="10" t="s">
        <v>21</v>
      </c>
    </row>
    <row r="15" s="17" customFormat="1" customHeight="1" spans="1:10">
      <c r="A15" s="6">
        <f t="shared" ref="A15:A24" si="3">ROW()-2</f>
        <v>13</v>
      </c>
      <c r="B15" s="6" t="s">
        <v>31</v>
      </c>
      <c r="C15" s="6" t="s">
        <v>1056</v>
      </c>
      <c r="D15" s="6">
        <v>276</v>
      </c>
      <c r="E15" s="8">
        <v>6191.8</v>
      </c>
      <c r="F15" s="8"/>
      <c r="G15" s="8"/>
      <c r="H15" s="8">
        <f t="shared" si="2"/>
        <v>6191.8</v>
      </c>
      <c r="I15" s="6" t="s">
        <v>1057</v>
      </c>
      <c r="J15" s="10" t="s">
        <v>21</v>
      </c>
    </row>
    <row r="16" s="17" customFormat="1" customHeight="1" spans="1:10">
      <c r="A16" s="6">
        <f t="shared" si="3"/>
        <v>14</v>
      </c>
      <c r="B16" s="6" t="s">
        <v>31</v>
      </c>
      <c r="C16" s="6" t="s">
        <v>1058</v>
      </c>
      <c r="D16" s="6">
        <v>115</v>
      </c>
      <c r="E16" s="8">
        <v>1413.48</v>
      </c>
      <c r="F16" s="8"/>
      <c r="G16" s="8"/>
      <c r="H16" s="8">
        <f t="shared" si="2"/>
        <v>1413.48</v>
      </c>
      <c r="I16" s="6"/>
      <c r="J16" s="10" t="s">
        <v>21</v>
      </c>
    </row>
    <row r="17" s="17" customFormat="1" customHeight="1" spans="1:10">
      <c r="A17" s="6">
        <f t="shared" si="3"/>
        <v>15</v>
      </c>
      <c r="B17" s="6" t="s">
        <v>31</v>
      </c>
      <c r="C17" s="6" t="s">
        <v>1059</v>
      </c>
      <c r="D17" s="6">
        <v>108</v>
      </c>
      <c r="E17" s="8">
        <v>1252.77</v>
      </c>
      <c r="F17" s="8"/>
      <c r="G17" s="8"/>
      <c r="H17" s="8">
        <f t="shared" si="2"/>
        <v>1252.77</v>
      </c>
      <c r="I17" s="6"/>
      <c r="J17" s="10" t="s">
        <v>21</v>
      </c>
    </row>
    <row r="18" s="17" customFormat="1" customHeight="1" spans="1:10">
      <c r="A18" s="6">
        <f t="shared" si="3"/>
        <v>16</v>
      </c>
      <c r="B18" s="6" t="s">
        <v>31</v>
      </c>
      <c r="C18" s="6" t="s">
        <v>1060</v>
      </c>
      <c r="D18" s="6">
        <v>238</v>
      </c>
      <c r="E18" s="8">
        <v>1188.42</v>
      </c>
      <c r="F18" s="8"/>
      <c r="G18" s="8"/>
      <c r="H18" s="8">
        <f t="shared" si="2"/>
        <v>1188.42</v>
      </c>
      <c r="I18" s="6" t="s">
        <v>1061</v>
      </c>
      <c r="J18" s="10" t="s">
        <v>21</v>
      </c>
    </row>
    <row r="19" s="17" customFormat="1" customHeight="1" spans="1:10">
      <c r="A19" s="6">
        <f t="shared" si="3"/>
        <v>17</v>
      </c>
      <c r="B19" s="6" t="s">
        <v>31</v>
      </c>
      <c r="C19" s="6" t="s">
        <v>1062</v>
      </c>
      <c r="D19" s="6">
        <v>324</v>
      </c>
      <c r="E19" s="8">
        <v>1731.18</v>
      </c>
      <c r="F19" s="8"/>
      <c r="G19" s="8"/>
      <c r="H19" s="8">
        <f t="shared" si="2"/>
        <v>1731.18</v>
      </c>
      <c r="I19" s="6" t="s">
        <v>1063</v>
      </c>
      <c r="J19" s="10" t="s">
        <v>21</v>
      </c>
    </row>
    <row r="20" s="17" customFormat="1" customHeight="1" spans="1:10">
      <c r="A20" s="6">
        <f t="shared" si="3"/>
        <v>18</v>
      </c>
      <c r="B20" s="6" t="s">
        <v>31</v>
      </c>
      <c r="C20" s="6" t="s">
        <v>1064</v>
      </c>
      <c r="D20" s="6">
        <v>212</v>
      </c>
      <c r="E20" s="8">
        <v>816.36</v>
      </c>
      <c r="F20" s="8"/>
      <c r="G20" s="8"/>
      <c r="H20" s="8">
        <f t="shared" si="2"/>
        <v>816.36</v>
      </c>
      <c r="I20" s="6" t="s">
        <v>1065</v>
      </c>
      <c r="J20" s="10" t="s">
        <v>6</v>
      </c>
    </row>
    <row r="21" s="17" customFormat="1" customHeight="1" spans="1:10">
      <c r="A21" s="6">
        <f t="shared" si="3"/>
        <v>19</v>
      </c>
      <c r="B21" s="6" t="s">
        <v>31</v>
      </c>
      <c r="C21" s="6" t="s">
        <v>1066</v>
      </c>
      <c r="D21" s="6">
        <v>141</v>
      </c>
      <c r="E21" s="8">
        <v>936.43</v>
      </c>
      <c r="F21" s="8"/>
      <c r="G21" s="8"/>
      <c r="H21" s="8">
        <f t="shared" si="2"/>
        <v>936.43</v>
      </c>
      <c r="I21" s="6" t="s">
        <v>1067</v>
      </c>
      <c r="J21" s="10" t="s">
        <v>6</v>
      </c>
    </row>
    <row r="22" s="17" customFormat="1" customHeight="1" spans="1:10">
      <c r="A22" s="6">
        <f t="shared" si="3"/>
        <v>20</v>
      </c>
      <c r="B22" s="6" t="s">
        <v>31</v>
      </c>
      <c r="C22" s="6" t="s">
        <v>1068</v>
      </c>
      <c r="D22" s="6">
        <v>59</v>
      </c>
      <c r="E22" s="8">
        <v>190.88</v>
      </c>
      <c r="F22" s="8"/>
      <c r="G22" s="8"/>
      <c r="H22" s="8">
        <f t="shared" si="2"/>
        <v>190.88</v>
      </c>
      <c r="I22" s="6" t="s">
        <v>1069</v>
      </c>
      <c r="J22" s="10" t="s">
        <v>6</v>
      </c>
    </row>
    <row r="23" s="17" customFormat="1" customHeight="1" spans="1:10">
      <c r="A23" s="6">
        <f t="shared" si="3"/>
        <v>21</v>
      </c>
      <c r="B23" s="6" t="s">
        <v>31</v>
      </c>
      <c r="C23" s="6" t="s">
        <v>1070</v>
      </c>
      <c r="D23" s="6">
        <v>55</v>
      </c>
      <c r="E23" s="8">
        <v>159.2</v>
      </c>
      <c r="F23" s="8"/>
      <c r="G23" s="8"/>
      <c r="H23" s="8">
        <f t="shared" si="2"/>
        <v>159.2</v>
      </c>
      <c r="I23" s="6" t="s">
        <v>1069</v>
      </c>
      <c r="J23" s="10" t="s">
        <v>6</v>
      </c>
    </row>
    <row r="24" s="17" customFormat="1" customHeight="1" spans="1:10">
      <c r="A24" s="6">
        <f t="shared" si="3"/>
        <v>22</v>
      </c>
      <c r="B24" s="6" t="s">
        <v>31</v>
      </c>
      <c r="C24" s="6" t="s">
        <v>1071</v>
      </c>
      <c r="D24" s="6">
        <v>246</v>
      </c>
      <c r="E24" s="8">
        <v>1528.02</v>
      </c>
      <c r="F24" s="8"/>
      <c r="G24" s="8"/>
      <c r="H24" s="8">
        <f t="shared" si="2"/>
        <v>1528.02</v>
      </c>
      <c r="I24" s="6"/>
      <c r="J24" s="10" t="s">
        <v>21</v>
      </c>
    </row>
    <row r="25" s="17" customFormat="1" customHeight="1" spans="1:10">
      <c r="A25" s="6">
        <f t="shared" ref="A25:A35" si="4">ROW()-2</f>
        <v>23</v>
      </c>
      <c r="B25" s="6" t="s">
        <v>31</v>
      </c>
      <c r="C25" s="6" t="s">
        <v>1072</v>
      </c>
      <c r="D25" s="6">
        <v>170</v>
      </c>
      <c r="E25" s="8">
        <v>1257.08</v>
      </c>
      <c r="F25" s="8"/>
      <c r="G25" s="8"/>
      <c r="H25" s="8">
        <f t="shared" si="2"/>
        <v>1257.08</v>
      </c>
      <c r="I25" s="6"/>
      <c r="J25" s="10" t="s">
        <v>21</v>
      </c>
    </row>
    <row r="26" s="17" customFormat="1" customHeight="1" spans="1:10">
      <c r="A26" s="6">
        <f t="shared" si="4"/>
        <v>24</v>
      </c>
      <c r="B26" s="6" t="s">
        <v>31</v>
      </c>
      <c r="C26" s="6" t="s">
        <v>1073</v>
      </c>
      <c r="D26" s="6">
        <v>81</v>
      </c>
      <c r="E26" s="8">
        <v>411.85</v>
      </c>
      <c r="F26" s="8"/>
      <c r="G26" s="8"/>
      <c r="H26" s="8">
        <f t="shared" si="2"/>
        <v>411.85</v>
      </c>
      <c r="I26" s="6" t="s">
        <v>1074</v>
      </c>
      <c r="J26" s="10" t="s">
        <v>21</v>
      </c>
    </row>
    <row r="27" s="17" customFormat="1" customHeight="1" spans="1:10">
      <c r="A27" s="6">
        <f t="shared" si="4"/>
        <v>25</v>
      </c>
      <c r="B27" s="6" t="s">
        <v>31</v>
      </c>
      <c r="C27" s="6" t="s">
        <v>1075</v>
      </c>
      <c r="D27" s="6">
        <v>157</v>
      </c>
      <c r="E27" s="8">
        <v>868.6</v>
      </c>
      <c r="F27" s="8"/>
      <c r="G27" s="8"/>
      <c r="H27" s="8">
        <f t="shared" si="2"/>
        <v>868.6</v>
      </c>
      <c r="I27" s="6" t="s">
        <v>1076</v>
      </c>
      <c r="J27" s="10" t="s">
        <v>21</v>
      </c>
    </row>
    <row r="28" s="17" customFormat="1" customHeight="1" spans="1:10">
      <c r="A28" s="6">
        <f t="shared" si="4"/>
        <v>26</v>
      </c>
      <c r="B28" s="6" t="s">
        <v>31</v>
      </c>
      <c r="C28" s="6" t="s">
        <v>1077</v>
      </c>
      <c r="D28" s="6">
        <v>88</v>
      </c>
      <c r="E28" s="8">
        <v>286.39</v>
      </c>
      <c r="F28" s="8"/>
      <c r="G28" s="8"/>
      <c r="H28" s="8">
        <f t="shared" si="2"/>
        <v>286.39</v>
      </c>
      <c r="I28" s="6" t="s">
        <v>1078</v>
      </c>
      <c r="J28" s="10" t="s">
        <v>6</v>
      </c>
    </row>
    <row r="29" s="17" customFormat="1" customHeight="1" spans="1:10">
      <c r="A29" s="6">
        <f t="shared" si="4"/>
        <v>27</v>
      </c>
      <c r="B29" s="6" t="s">
        <v>31</v>
      </c>
      <c r="C29" s="6" t="s">
        <v>1079</v>
      </c>
      <c r="D29" s="6">
        <v>96</v>
      </c>
      <c r="E29" s="8">
        <v>218.67</v>
      </c>
      <c r="F29" s="8"/>
      <c r="G29" s="8"/>
      <c r="H29" s="8">
        <f t="shared" si="2"/>
        <v>218.67</v>
      </c>
      <c r="I29" s="6" t="s">
        <v>1080</v>
      </c>
      <c r="J29" s="10" t="s">
        <v>6</v>
      </c>
    </row>
    <row r="30" s="17" customFormat="1" customHeight="1" spans="1:10">
      <c r="A30" s="6">
        <f t="shared" si="4"/>
        <v>28</v>
      </c>
      <c r="B30" s="6" t="s">
        <v>31</v>
      </c>
      <c r="C30" s="6" t="s">
        <v>1081</v>
      </c>
      <c r="D30" s="6">
        <v>107</v>
      </c>
      <c r="E30" s="8">
        <v>349.92</v>
      </c>
      <c r="F30" s="8"/>
      <c r="G30" s="8"/>
      <c r="H30" s="8">
        <f t="shared" si="2"/>
        <v>349.92</v>
      </c>
      <c r="I30" s="6"/>
      <c r="J30" s="10" t="s">
        <v>6</v>
      </c>
    </row>
    <row r="31" s="17" customFormat="1" customHeight="1" spans="1:10">
      <c r="A31" s="6">
        <f t="shared" si="4"/>
        <v>29</v>
      </c>
      <c r="B31" s="6" t="s">
        <v>31</v>
      </c>
      <c r="C31" s="6" t="s">
        <v>1082</v>
      </c>
      <c r="D31" s="6">
        <v>118</v>
      </c>
      <c r="E31" s="8">
        <v>292.33</v>
      </c>
      <c r="F31" s="8"/>
      <c r="G31" s="8"/>
      <c r="H31" s="8">
        <f t="shared" si="2"/>
        <v>292.33</v>
      </c>
      <c r="I31" s="6"/>
      <c r="J31" s="10" t="s">
        <v>6</v>
      </c>
    </row>
    <row r="32" s="23" customFormat="1" customHeight="1" spans="1:10">
      <c r="A32" s="6">
        <f t="shared" si="4"/>
        <v>30</v>
      </c>
      <c r="B32" s="6" t="s">
        <v>31</v>
      </c>
      <c r="C32" s="6" t="s">
        <v>1083</v>
      </c>
      <c r="D32" s="6">
        <v>57</v>
      </c>
      <c r="E32" s="8">
        <v>272.56</v>
      </c>
      <c r="F32" s="8"/>
      <c r="G32" s="8"/>
      <c r="H32" s="8">
        <f t="shared" si="2"/>
        <v>272.56</v>
      </c>
      <c r="I32" s="6" t="s">
        <v>1084</v>
      </c>
      <c r="J32" s="10" t="s">
        <v>6</v>
      </c>
    </row>
    <row r="33" s="17" customFormat="1" customHeight="1" spans="1:10">
      <c r="A33" s="6">
        <f t="shared" si="4"/>
        <v>31</v>
      </c>
      <c r="B33" s="6" t="s">
        <v>31</v>
      </c>
      <c r="C33" s="6" t="s">
        <v>1085</v>
      </c>
      <c r="D33" s="6">
        <v>59</v>
      </c>
      <c r="E33" s="8">
        <v>145.91</v>
      </c>
      <c r="F33" s="8"/>
      <c r="G33" s="8"/>
      <c r="H33" s="8">
        <f t="shared" si="2"/>
        <v>145.91</v>
      </c>
      <c r="I33" s="6"/>
      <c r="J33" s="10" t="s">
        <v>6</v>
      </c>
    </row>
    <row r="34" s="17" customFormat="1" customHeight="1" spans="1:10">
      <c r="A34" s="6">
        <f t="shared" si="4"/>
        <v>32</v>
      </c>
      <c r="B34" s="6" t="s">
        <v>31</v>
      </c>
      <c r="C34" s="6" t="s">
        <v>1086</v>
      </c>
      <c r="D34" s="6">
        <v>159</v>
      </c>
      <c r="E34" s="8">
        <v>1032.34</v>
      </c>
      <c r="F34" s="8"/>
      <c r="G34" s="8"/>
      <c r="H34" s="8">
        <f t="shared" si="2"/>
        <v>1032.34</v>
      </c>
      <c r="I34" s="6" t="s">
        <v>1087</v>
      </c>
      <c r="J34" s="10" t="s">
        <v>6</v>
      </c>
    </row>
    <row r="35" s="17" customFormat="1" customHeight="1" spans="1:10">
      <c r="A35" s="6">
        <f t="shared" si="4"/>
        <v>33</v>
      </c>
      <c r="B35" s="6" t="s">
        <v>31</v>
      </c>
      <c r="C35" s="6" t="s">
        <v>1088</v>
      </c>
      <c r="D35" s="6">
        <v>305</v>
      </c>
      <c r="E35" s="8">
        <v>4664.32</v>
      </c>
      <c r="F35" s="8">
        <v>3827.43</v>
      </c>
      <c r="G35" s="8"/>
      <c r="H35" s="8">
        <f t="shared" si="2"/>
        <v>8491.75</v>
      </c>
      <c r="I35" s="6" t="s">
        <v>1089</v>
      </c>
      <c r="J35" s="10" t="s">
        <v>5</v>
      </c>
    </row>
    <row r="36" s="17" customFormat="1" customHeight="1" spans="1:10">
      <c r="A36" s="6">
        <f t="shared" ref="A36:A43" si="5">ROW()-2</f>
        <v>34</v>
      </c>
      <c r="B36" s="6" t="s">
        <v>31</v>
      </c>
      <c r="C36" s="6" t="s">
        <v>1090</v>
      </c>
      <c r="D36" s="6">
        <v>62</v>
      </c>
      <c r="E36" s="8">
        <v>938.69</v>
      </c>
      <c r="F36" s="8">
        <v>470.71</v>
      </c>
      <c r="G36" s="8"/>
      <c r="H36" s="8">
        <f t="shared" si="2"/>
        <v>1409.4</v>
      </c>
      <c r="I36" s="6"/>
      <c r="J36" s="10" t="s">
        <v>21</v>
      </c>
    </row>
    <row r="37" s="17" customFormat="1" customHeight="1" spans="1:10">
      <c r="A37" s="6">
        <f t="shared" si="5"/>
        <v>35</v>
      </c>
      <c r="B37" s="6" t="s">
        <v>31</v>
      </c>
      <c r="C37" s="6" t="s">
        <v>1091</v>
      </c>
      <c r="D37" s="6"/>
      <c r="E37" s="8"/>
      <c r="F37" s="8"/>
      <c r="G37" s="8">
        <v>94.46</v>
      </c>
      <c r="H37" s="8">
        <f t="shared" si="2"/>
        <v>94.46</v>
      </c>
      <c r="I37" s="6" t="s">
        <v>80</v>
      </c>
      <c r="J37" s="10" t="s">
        <v>55</v>
      </c>
    </row>
    <row r="38" s="23" customFormat="1" customHeight="1" spans="1:10">
      <c r="A38" s="6">
        <f t="shared" si="5"/>
        <v>36</v>
      </c>
      <c r="B38" s="6" t="s">
        <v>31</v>
      </c>
      <c r="C38" s="6" t="s">
        <v>1092</v>
      </c>
      <c r="D38" s="6">
        <v>620</v>
      </c>
      <c r="E38" s="8">
        <v>9751.48</v>
      </c>
      <c r="F38" s="8">
        <v>639.86</v>
      </c>
      <c r="G38" s="8">
        <v>111.85</v>
      </c>
      <c r="H38" s="8">
        <f t="shared" si="2"/>
        <v>10503.19</v>
      </c>
      <c r="I38" s="6" t="s">
        <v>1093</v>
      </c>
      <c r="J38" s="10" t="s">
        <v>21</v>
      </c>
    </row>
    <row r="39" s="17" customFormat="1" customHeight="1" spans="1:10">
      <c r="A39" s="6">
        <f t="shared" si="5"/>
        <v>37</v>
      </c>
      <c r="B39" s="6" t="s">
        <v>31</v>
      </c>
      <c r="C39" s="6" t="s">
        <v>1094</v>
      </c>
      <c r="D39" s="6">
        <v>208</v>
      </c>
      <c r="E39" s="8">
        <v>1515.98</v>
      </c>
      <c r="F39" s="8"/>
      <c r="G39" s="8"/>
      <c r="H39" s="8">
        <f t="shared" ref="H39:H68" si="6">SUM(E39:G39)</f>
        <v>1515.98</v>
      </c>
      <c r="I39" s="6"/>
      <c r="J39" s="10" t="s">
        <v>21</v>
      </c>
    </row>
    <row r="40" s="17" customFormat="1" customHeight="1" spans="1:10">
      <c r="A40" s="6">
        <f t="shared" si="5"/>
        <v>38</v>
      </c>
      <c r="B40" s="6" t="s">
        <v>31</v>
      </c>
      <c r="C40" s="6" t="s">
        <v>1095</v>
      </c>
      <c r="D40" s="6">
        <v>166</v>
      </c>
      <c r="E40" s="8">
        <v>404.41</v>
      </c>
      <c r="F40" s="8"/>
      <c r="G40" s="8"/>
      <c r="H40" s="8">
        <f t="shared" si="6"/>
        <v>404.41</v>
      </c>
      <c r="I40" s="6"/>
      <c r="J40" s="10" t="s">
        <v>21</v>
      </c>
    </row>
    <row r="41" s="17" customFormat="1" customHeight="1" spans="1:10">
      <c r="A41" s="6">
        <f t="shared" si="5"/>
        <v>39</v>
      </c>
      <c r="B41" s="6" t="s">
        <v>31</v>
      </c>
      <c r="C41" s="6" t="s">
        <v>1096</v>
      </c>
      <c r="D41" s="6">
        <v>267</v>
      </c>
      <c r="E41" s="8">
        <v>547.61</v>
      </c>
      <c r="F41" s="8"/>
      <c r="G41" s="8"/>
      <c r="H41" s="8">
        <f t="shared" si="6"/>
        <v>547.61</v>
      </c>
      <c r="I41" s="6" t="s">
        <v>1097</v>
      </c>
      <c r="J41" s="10" t="s">
        <v>21</v>
      </c>
    </row>
    <row r="42" s="17" customFormat="1" customHeight="1" spans="1:10">
      <c r="A42" s="6">
        <f t="shared" si="5"/>
        <v>40</v>
      </c>
      <c r="B42" s="6" t="s">
        <v>31</v>
      </c>
      <c r="C42" s="6" t="s">
        <v>1098</v>
      </c>
      <c r="D42" s="6">
        <v>31</v>
      </c>
      <c r="E42" s="8">
        <v>251.17</v>
      </c>
      <c r="F42" s="8"/>
      <c r="G42" s="8"/>
      <c r="H42" s="8">
        <f t="shared" si="6"/>
        <v>251.17</v>
      </c>
      <c r="I42" s="6"/>
      <c r="J42" s="10" t="s">
        <v>21</v>
      </c>
    </row>
    <row r="43" s="17" customFormat="1" customHeight="1" spans="1:10">
      <c r="A43" s="6">
        <f t="shared" si="5"/>
        <v>41</v>
      </c>
      <c r="B43" s="6" t="s">
        <v>31</v>
      </c>
      <c r="C43" s="6" t="s">
        <v>1099</v>
      </c>
      <c r="D43" s="6">
        <v>327</v>
      </c>
      <c r="E43" s="8">
        <v>5489.24</v>
      </c>
      <c r="F43" s="8">
        <v>893.61</v>
      </c>
      <c r="G43" s="8">
        <v>89.45</v>
      </c>
      <c r="H43" s="8">
        <f t="shared" si="6"/>
        <v>6472.3</v>
      </c>
      <c r="I43" s="6"/>
      <c r="J43" s="10" t="s">
        <v>21</v>
      </c>
    </row>
    <row r="44" s="17" customFormat="1" customHeight="1" spans="1:10">
      <c r="A44" s="6">
        <f t="shared" ref="A44:A53" si="7">ROW()-2</f>
        <v>42</v>
      </c>
      <c r="B44" s="6" t="s">
        <v>31</v>
      </c>
      <c r="C44" s="6" t="s">
        <v>1100</v>
      </c>
      <c r="D44" s="6">
        <v>308</v>
      </c>
      <c r="E44" s="8">
        <v>3327.77</v>
      </c>
      <c r="F44" s="8"/>
      <c r="G44" s="8"/>
      <c r="H44" s="8">
        <f t="shared" si="6"/>
        <v>3327.77</v>
      </c>
      <c r="I44" s="6" t="s">
        <v>1101</v>
      </c>
      <c r="J44" s="10" t="s">
        <v>21</v>
      </c>
    </row>
    <row r="45" s="17" customFormat="1" customHeight="1" spans="1:10">
      <c r="A45" s="6">
        <f t="shared" si="7"/>
        <v>43</v>
      </c>
      <c r="B45" s="6" t="s">
        <v>31</v>
      </c>
      <c r="C45" s="6" t="s">
        <v>1102</v>
      </c>
      <c r="D45" s="6">
        <v>327</v>
      </c>
      <c r="E45" s="8">
        <v>2109.84</v>
      </c>
      <c r="F45" s="8"/>
      <c r="G45" s="8"/>
      <c r="H45" s="8">
        <f t="shared" si="6"/>
        <v>2109.84</v>
      </c>
      <c r="I45" s="6" t="s">
        <v>1103</v>
      </c>
      <c r="J45" s="10" t="s">
        <v>21</v>
      </c>
    </row>
    <row r="46" s="17" customFormat="1" customHeight="1" spans="1:10">
      <c r="A46" s="6">
        <f t="shared" si="7"/>
        <v>44</v>
      </c>
      <c r="B46" s="6" t="s">
        <v>31</v>
      </c>
      <c r="C46" s="6" t="s">
        <v>1104</v>
      </c>
      <c r="D46" s="6">
        <v>327</v>
      </c>
      <c r="E46" s="8">
        <v>1189.58</v>
      </c>
      <c r="F46" s="8"/>
      <c r="G46" s="8"/>
      <c r="H46" s="8">
        <f t="shared" si="6"/>
        <v>1189.58</v>
      </c>
      <c r="I46" s="6" t="s">
        <v>1105</v>
      </c>
      <c r="J46" s="10" t="s">
        <v>21</v>
      </c>
    </row>
    <row r="47" s="17" customFormat="1" customHeight="1" spans="1:10">
      <c r="A47" s="6">
        <f t="shared" si="7"/>
        <v>45</v>
      </c>
      <c r="B47" s="6" t="s">
        <v>31</v>
      </c>
      <c r="C47" s="6" t="s">
        <v>1106</v>
      </c>
      <c r="D47" s="6">
        <v>341</v>
      </c>
      <c r="E47" s="8">
        <v>4399.24</v>
      </c>
      <c r="F47" s="8"/>
      <c r="G47" s="8"/>
      <c r="H47" s="8">
        <f t="shared" si="6"/>
        <v>4399.24</v>
      </c>
      <c r="I47" s="6" t="s">
        <v>1107</v>
      </c>
      <c r="J47" s="10" t="s">
        <v>21</v>
      </c>
    </row>
    <row r="48" s="17" customFormat="1" customHeight="1" spans="1:10">
      <c r="A48" s="6">
        <f t="shared" si="7"/>
        <v>46</v>
      </c>
      <c r="B48" s="6" t="s">
        <v>31</v>
      </c>
      <c r="C48" s="6" t="s">
        <v>1108</v>
      </c>
      <c r="D48" s="6">
        <v>327</v>
      </c>
      <c r="E48" s="8">
        <v>1262.68</v>
      </c>
      <c r="F48" s="8"/>
      <c r="G48" s="8"/>
      <c r="H48" s="8">
        <f t="shared" si="6"/>
        <v>1262.68</v>
      </c>
      <c r="I48" s="6" t="s">
        <v>1109</v>
      </c>
      <c r="J48" s="10" t="s">
        <v>21</v>
      </c>
    </row>
    <row r="49" s="17" customFormat="1" customHeight="1" spans="1:10">
      <c r="A49" s="6">
        <f t="shared" si="7"/>
        <v>47</v>
      </c>
      <c r="B49" s="6" t="s">
        <v>31</v>
      </c>
      <c r="C49" s="6" t="s">
        <v>1110</v>
      </c>
      <c r="D49" s="6">
        <v>342</v>
      </c>
      <c r="E49" s="8">
        <v>4693.73</v>
      </c>
      <c r="F49" s="8">
        <v>1898.87</v>
      </c>
      <c r="G49" s="8"/>
      <c r="H49" s="8">
        <f t="shared" si="6"/>
        <v>6592.6</v>
      </c>
      <c r="I49" s="6" t="s">
        <v>1111</v>
      </c>
      <c r="J49" s="10" t="s">
        <v>21</v>
      </c>
    </row>
    <row r="50" s="17" customFormat="1" customHeight="1" spans="1:10">
      <c r="A50" s="6">
        <f t="shared" si="7"/>
        <v>48</v>
      </c>
      <c r="B50" s="6" t="s">
        <v>31</v>
      </c>
      <c r="C50" s="6" t="s">
        <v>1112</v>
      </c>
      <c r="D50" s="6">
        <v>189</v>
      </c>
      <c r="E50" s="8">
        <v>2644.32</v>
      </c>
      <c r="F50" s="8"/>
      <c r="G50" s="8"/>
      <c r="H50" s="8">
        <f t="shared" si="6"/>
        <v>2644.32</v>
      </c>
      <c r="I50" s="6" t="s">
        <v>1113</v>
      </c>
      <c r="J50" s="10" t="s">
        <v>21</v>
      </c>
    </row>
    <row r="51" s="17" customFormat="1" customHeight="1" spans="1:10">
      <c r="A51" s="6">
        <f t="shared" si="7"/>
        <v>49</v>
      </c>
      <c r="B51" s="6" t="s">
        <v>31</v>
      </c>
      <c r="C51" s="6" t="s">
        <v>1114</v>
      </c>
      <c r="D51" s="6"/>
      <c r="E51" s="8">
        <v>158.13</v>
      </c>
      <c r="F51" s="8"/>
      <c r="G51" s="8"/>
      <c r="H51" s="8">
        <f t="shared" si="6"/>
        <v>158.13</v>
      </c>
      <c r="I51" s="6" t="s">
        <v>1115</v>
      </c>
      <c r="J51" s="10" t="s">
        <v>21</v>
      </c>
    </row>
    <row r="52" s="17" customFormat="1" customHeight="1" spans="1:10">
      <c r="A52" s="6">
        <f t="shared" si="7"/>
        <v>50</v>
      </c>
      <c r="B52" s="6" t="s">
        <v>31</v>
      </c>
      <c r="C52" s="6" t="s">
        <v>1116</v>
      </c>
      <c r="D52" s="6">
        <v>264</v>
      </c>
      <c r="E52" s="8">
        <v>2099.45</v>
      </c>
      <c r="F52" s="8">
        <v>508.04</v>
      </c>
      <c r="G52" s="8"/>
      <c r="H52" s="8">
        <f t="shared" si="6"/>
        <v>2607.49</v>
      </c>
      <c r="I52" s="6"/>
      <c r="J52" s="10" t="s">
        <v>21</v>
      </c>
    </row>
    <row r="53" s="17" customFormat="1" customHeight="1" spans="1:10">
      <c r="A53" s="6">
        <f t="shared" si="7"/>
        <v>51</v>
      </c>
      <c r="B53" s="6" t="s">
        <v>31</v>
      </c>
      <c r="C53" s="6" t="s">
        <v>1117</v>
      </c>
      <c r="D53" s="6">
        <v>119</v>
      </c>
      <c r="E53" s="8">
        <v>596.44</v>
      </c>
      <c r="F53" s="8"/>
      <c r="G53" s="8"/>
      <c r="H53" s="8">
        <f t="shared" si="6"/>
        <v>596.44</v>
      </c>
      <c r="I53" s="6" t="s">
        <v>1118</v>
      </c>
      <c r="J53" s="10" t="s">
        <v>21</v>
      </c>
    </row>
    <row r="54" s="17" customFormat="1" customHeight="1" spans="1:10">
      <c r="A54" s="6">
        <f t="shared" ref="A54:A68" si="8">ROW()-2</f>
        <v>52</v>
      </c>
      <c r="B54" s="6" t="s">
        <v>31</v>
      </c>
      <c r="C54" s="6" t="s">
        <v>1119</v>
      </c>
      <c r="D54" s="6">
        <v>120</v>
      </c>
      <c r="E54" s="8">
        <v>1535.44</v>
      </c>
      <c r="F54" s="8"/>
      <c r="G54" s="8"/>
      <c r="H54" s="8">
        <f t="shared" si="6"/>
        <v>1535.44</v>
      </c>
      <c r="I54" s="6" t="s">
        <v>1120</v>
      </c>
      <c r="J54" s="10" t="s">
        <v>21</v>
      </c>
    </row>
    <row r="55" s="17" customFormat="1" customHeight="1" spans="1:10">
      <c r="A55" s="6">
        <f t="shared" si="8"/>
        <v>53</v>
      </c>
      <c r="B55" s="6" t="s">
        <v>31</v>
      </c>
      <c r="C55" s="6" t="s">
        <v>1121</v>
      </c>
      <c r="D55" s="6">
        <v>118</v>
      </c>
      <c r="E55" s="8">
        <v>606.35</v>
      </c>
      <c r="F55" s="8"/>
      <c r="G55" s="8"/>
      <c r="H55" s="8">
        <f t="shared" si="6"/>
        <v>606.35</v>
      </c>
      <c r="I55" s="6" t="s">
        <v>1122</v>
      </c>
      <c r="J55" s="10" t="s">
        <v>21</v>
      </c>
    </row>
    <row r="56" s="17" customFormat="1" customHeight="1" spans="1:10">
      <c r="A56" s="6">
        <f t="shared" si="8"/>
        <v>54</v>
      </c>
      <c r="B56" s="6" t="s">
        <v>31</v>
      </c>
      <c r="C56" s="6" t="s">
        <v>1123</v>
      </c>
      <c r="D56" s="6">
        <v>119</v>
      </c>
      <c r="E56" s="8">
        <v>1572.54</v>
      </c>
      <c r="F56" s="8"/>
      <c r="G56" s="8"/>
      <c r="H56" s="8">
        <f t="shared" si="6"/>
        <v>1572.54</v>
      </c>
      <c r="I56" s="6" t="s">
        <v>1120</v>
      </c>
      <c r="J56" s="10" t="s">
        <v>21</v>
      </c>
    </row>
    <row r="57" s="17" customFormat="1" customHeight="1" spans="1:10">
      <c r="A57" s="6">
        <f t="shared" si="8"/>
        <v>55</v>
      </c>
      <c r="B57" s="6" t="s">
        <v>31</v>
      </c>
      <c r="C57" s="6" t="s">
        <v>1124</v>
      </c>
      <c r="D57" s="6">
        <v>86</v>
      </c>
      <c r="E57" s="8">
        <v>372.79</v>
      </c>
      <c r="F57" s="8"/>
      <c r="G57" s="8"/>
      <c r="H57" s="8">
        <f t="shared" si="6"/>
        <v>372.79</v>
      </c>
      <c r="I57" s="6" t="s">
        <v>1125</v>
      </c>
      <c r="J57" s="10" t="s">
        <v>21</v>
      </c>
    </row>
    <row r="58" s="17" customFormat="1" customHeight="1" spans="1:10">
      <c r="A58" s="6">
        <f t="shared" si="8"/>
        <v>56</v>
      </c>
      <c r="B58" s="6" t="s">
        <v>31</v>
      </c>
      <c r="C58" s="6" t="s">
        <v>1126</v>
      </c>
      <c r="D58" s="6">
        <v>181</v>
      </c>
      <c r="E58" s="8">
        <v>1200.77</v>
      </c>
      <c r="F58" s="8"/>
      <c r="G58" s="8"/>
      <c r="H58" s="8">
        <f t="shared" si="6"/>
        <v>1200.77</v>
      </c>
      <c r="I58" s="6" t="s">
        <v>1127</v>
      </c>
      <c r="J58" s="10" t="s">
        <v>21</v>
      </c>
    </row>
    <row r="59" s="17" customFormat="1" customHeight="1" spans="1:10">
      <c r="A59" s="6">
        <f t="shared" si="8"/>
        <v>57</v>
      </c>
      <c r="B59" s="6" t="s">
        <v>31</v>
      </c>
      <c r="C59" s="6" t="s">
        <v>1128</v>
      </c>
      <c r="D59" s="6">
        <v>29</v>
      </c>
      <c r="E59" s="8">
        <v>311.48</v>
      </c>
      <c r="F59" s="8"/>
      <c r="G59" s="8"/>
      <c r="H59" s="8">
        <f t="shared" si="6"/>
        <v>311.48</v>
      </c>
      <c r="I59" s="6"/>
      <c r="J59" s="10" t="s">
        <v>21</v>
      </c>
    </row>
    <row r="60" s="17" customFormat="1" customHeight="1" spans="1:10">
      <c r="A60" s="6">
        <f t="shared" si="8"/>
        <v>58</v>
      </c>
      <c r="B60" s="6" t="s">
        <v>31</v>
      </c>
      <c r="C60" s="6" t="s">
        <v>1129</v>
      </c>
      <c r="D60" s="6">
        <v>61</v>
      </c>
      <c r="E60" s="8">
        <v>630.92</v>
      </c>
      <c r="F60" s="8"/>
      <c r="G60" s="8"/>
      <c r="H60" s="8">
        <f t="shared" si="6"/>
        <v>630.92</v>
      </c>
      <c r="I60" s="6" t="s">
        <v>1130</v>
      </c>
      <c r="J60" s="10" t="s">
        <v>21</v>
      </c>
    </row>
    <row r="61" s="17" customFormat="1" customHeight="1" spans="1:10">
      <c r="A61" s="6">
        <f t="shared" si="8"/>
        <v>59</v>
      </c>
      <c r="B61" s="6" t="s">
        <v>31</v>
      </c>
      <c r="C61" s="6" t="s">
        <v>1131</v>
      </c>
      <c r="D61" s="6">
        <v>103</v>
      </c>
      <c r="E61" s="8">
        <v>521.5</v>
      </c>
      <c r="F61" s="8"/>
      <c r="G61" s="8"/>
      <c r="H61" s="8">
        <f t="shared" si="6"/>
        <v>521.5</v>
      </c>
      <c r="I61" s="6"/>
      <c r="J61" s="10" t="s">
        <v>21</v>
      </c>
    </row>
    <row r="62" s="17" customFormat="1" customHeight="1" spans="1:10">
      <c r="A62" s="6">
        <f t="shared" si="8"/>
        <v>60</v>
      </c>
      <c r="B62" s="6" t="s">
        <v>31</v>
      </c>
      <c r="C62" s="6" t="s">
        <v>1132</v>
      </c>
      <c r="D62" s="6"/>
      <c r="E62" s="8">
        <v>3095.86</v>
      </c>
      <c r="F62" s="8"/>
      <c r="G62" s="8">
        <v>683.35</v>
      </c>
      <c r="H62" s="8">
        <f t="shared" si="6"/>
        <v>3779.21</v>
      </c>
      <c r="I62" s="6" t="s">
        <v>1133</v>
      </c>
      <c r="J62" s="10" t="s">
        <v>21</v>
      </c>
    </row>
    <row r="63" s="17" customFormat="1" customHeight="1" spans="1:10">
      <c r="A63" s="6">
        <f t="shared" si="8"/>
        <v>61</v>
      </c>
      <c r="B63" s="6" t="s">
        <v>31</v>
      </c>
      <c r="C63" s="6" t="s">
        <v>1134</v>
      </c>
      <c r="D63" s="6"/>
      <c r="E63" s="8"/>
      <c r="F63" s="8">
        <v>3062.6</v>
      </c>
      <c r="G63" s="8">
        <v>10119.42</v>
      </c>
      <c r="H63" s="8">
        <f t="shared" si="6"/>
        <v>13182.02</v>
      </c>
      <c r="I63" s="6"/>
      <c r="J63" s="10" t="s">
        <v>21</v>
      </c>
    </row>
    <row r="64" s="17" customFormat="1" customHeight="1" spans="1:10">
      <c r="A64" s="6">
        <f t="shared" si="8"/>
        <v>62</v>
      </c>
      <c r="B64" s="6" t="s">
        <v>31</v>
      </c>
      <c r="C64" s="6" t="s">
        <v>1135</v>
      </c>
      <c r="D64" s="6"/>
      <c r="E64" s="8">
        <v>4144.23</v>
      </c>
      <c r="F64" s="8"/>
      <c r="G64" s="8"/>
      <c r="H64" s="8">
        <f t="shared" si="6"/>
        <v>4144.23</v>
      </c>
      <c r="I64" s="6" t="s">
        <v>267</v>
      </c>
      <c r="J64" s="10" t="s">
        <v>55</v>
      </c>
    </row>
    <row r="65" s="17" customFormat="1" customHeight="1" spans="1:10">
      <c r="A65" s="6">
        <f t="shared" si="8"/>
        <v>63</v>
      </c>
      <c r="B65" s="6" t="s">
        <v>31</v>
      </c>
      <c r="C65" s="6" t="s">
        <v>1136</v>
      </c>
      <c r="D65" s="6">
        <v>40</v>
      </c>
      <c r="E65" s="8">
        <v>1320.9</v>
      </c>
      <c r="F65" s="8"/>
      <c r="G65" s="8"/>
      <c r="H65" s="8">
        <f t="shared" si="6"/>
        <v>1320.9</v>
      </c>
      <c r="I65" s="6"/>
      <c r="J65" s="10" t="s">
        <v>21</v>
      </c>
    </row>
    <row r="66" s="17" customFormat="1" customHeight="1" spans="1:10">
      <c r="A66" s="6">
        <f t="shared" si="8"/>
        <v>64</v>
      </c>
      <c r="B66" s="6" t="s">
        <v>31</v>
      </c>
      <c r="C66" s="6" t="s">
        <v>1137</v>
      </c>
      <c r="D66" s="6"/>
      <c r="E66" s="8">
        <v>253.46</v>
      </c>
      <c r="F66" s="11"/>
      <c r="G66" s="11"/>
      <c r="H66" s="8">
        <f t="shared" si="6"/>
        <v>253.46</v>
      </c>
      <c r="I66" s="6"/>
      <c r="J66" s="10" t="s">
        <v>21</v>
      </c>
    </row>
    <row r="67" s="17" customFormat="1" customHeight="1" spans="1:10">
      <c r="A67" s="6">
        <f t="shared" si="8"/>
        <v>65</v>
      </c>
      <c r="B67" s="6" t="s">
        <v>31</v>
      </c>
      <c r="C67" s="6" t="s">
        <v>1138</v>
      </c>
      <c r="D67" s="6"/>
      <c r="E67" s="8"/>
      <c r="F67" s="8">
        <v>849.93</v>
      </c>
      <c r="G67" s="8">
        <v>62.8</v>
      </c>
      <c r="H67" s="8">
        <f t="shared" si="6"/>
        <v>912.73</v>
      </c>
      <c r="I67" s="6"/>
      <c r="J67" s="10" t="s">
        <v>55</v>
      </c>
    </row>
    <row r="68" s="17" customFormat="1" customHeight="1" spans="1:10">
      <c r="A68" s="6">
        <f t="shared" si="8"/>
        <v>66</v>
      </c>
      <c r="B68" s="6" t="s">
        <v>31</v>
      </c>
      <c r="C68" s="6" t="s">
        <v>1139</v>
      </c>
      <c r="D68" s="6"/>
      <c r="E68" s="8">
        <v>1566.07</v>
      </c>
      <c r="F68" s="8"/>
      <c r="G68" s="8"/>
      <c r="H68" s="6">
        <f t="shared" si="6"/>
        <v>1566.07</v>
      </c>
      <c r="I68" s="6"/>
      <c r="J68" s="10" t="s">
        <v>55</v>
      </c>
    </row>
    <row r="69" s="17" customFormat="1" customHeight="1" spans="1:9">
      <c r="A69" s="1"/>
      <c r="B69" s="1"/>
      <c r="C69" s="1"/>
      <c r="D69" s="1"/>
      <c r="E69" s="4"/>
      <c r="F69" s="4"/>
      <c r="G69" s="4"/>
      <c r="H69" s="1"/>
      <c r="I69" s="1"/>
    </row>
    <row r="70" s="17" customFormat="1" customHeight="1" spans="1:9">
      <c r="A70" s="1"/>
      <c r="B70" s="1"/>
      <c r="C70" s="1"/>
      <c r="D70" s="1"/>
      <c r="E70" s="4"/>
      <c r="F70" s="4"/>
      <c r="G70" s="4"/>
      <c r="H70" s="1"/>
      <c r="I70" s="1"/>
    </row>
    <row r="71" s="17" customFormat="1" customHeight="1" spans="1:9">
      <c r="A71" s="1"/>
      <c r="B71" s="1"/>
      <c r="C71" s="1"/>
      <c r="D71" s="1"/>
      <c r="E71" s="4"/>
      <c r="F71" s="4"/>
      <c r="G71" s="4"/>
      <c r="H71" s="1"/>
      <c r="I71" s="1"/>
    </row>
    <row r="72" s="17" customFormat="1" customHeight="1" spans="1:9">
      <c r="A72" s="1"/>
      <c r="B72" s="1"/>
      <c r="C72" s="1"/>
      <c r="D72" s="1"/>
      <c r="E72" s="4"/>
      <c r="F72" s="4"/>
      <c r="G72" s="4"/>
      <c r="H72" s="1"/>
      <c r="I72" s="1"/>
    </row>
    <row r="73" s="17" customFormat="1" customHeight="1" spans="1:9">
      <c r="A73" s="1"/>
      <c r="B73" s="1"/>
      <c r="C73" s="1"/>
      <c r="D73" s="1"/>
      <c r="E73" s="4"/>
      <c r="F73" s="4"/>
      <c r="G73" s="4"/>
      <c r="H73" s="1"/>
      <c r="I73" s="1"/>
    </row>
    <row r="74" s="17" customFormat="1" customHeight="1" spans="1:9">
      <c r="A74" s="1"/>
      <c r="B74" s="1"/>
      <c r="C74" s="1"/>
      <c r="D74" s="1"/>
      <c r="E74" s="4"/>
      <c r="F74" s="4"/>
      <c r="G74" s="4"/>
      <c r="H74" s="1"/>
      <c r="I74" s="1"/>
    </row>
    <row r="75" s="17" customFormat="1" customHeight="1" spans="1:9">
      <c r="A75" s="1"/>
      <c r="B75" s="1"/>
      <c r="C75" s="1"/>
      <c r="D75" s="1"/>
      <c r="E75" s="4"/>
      <c r="F75" s="4"/>
      <c r="G75" s="4"/>
      <c r="H75" s="1"/>
      <c r="I75" s="1"/>
    </row>
    <row r="76" s="17" customFormat="1" customHeight="1" spans="1:9">
      <c r="A76" s="1"/>
      <c r="B76" s="1"/>
      <c r="C76" s="1"/>
      <c r="D76" s="1"/>
      <c r="E76" s="4"/>
      <c r="F76" s="4"/>
      <c r="G76" s="4"/>
      <c r="H76" s="1"/>
      <c r="I76" s="1"/>
    </row>
    <row r="77" s="17" customFormat="1" customHeight="1" spans="1:9">
      <c r="A77" s="1"/>
      <c r="B77" s="1"/>
      <c r="C77" s="1"/>
      <c r="D77" s="1"/>
      <c r="E77" s="4"/>
      <c r="F77" s="4"/>
      <c r="G77" s="4"/>
      <c r="H77" s="1"/>
      <c r="I77" s="1"/>
    </row>
    <row r="78" s="17" customFormat="1" customHeight="1" spans="1:9">
      <c r="A78" s="1"/>
      <c r="B78" s="1"/>
      <c r="C78" s="1"/>
      <c r="D78" s="1"/>
      <c r="E78" s="4"/>
      <c r="F78" s="4"/>
      <c r="G78" s="4"/>
      <c r="H78" s="1"/>
      <c r="I78" s="1"/>
    </row>
    <row r="79" s="17" customFormat="1" customHeight="1" spans="1:10">
      <c r="A79" s="1"/>
      <c r="B79" s="1"/>
      <c r="C79" s="1"/>
      <c r="D79" s="1"/>
      <c r="E79" s="4"/>
      <c r="F79" s="4"/>
      <c r="G79" s="4"/>
      <c r="H79" s="1"/>
      <c r="I79" s="1"/>
      <c r="J79" s="1"/>
    </row>
    <row r="80" s="17" customFormat="1" customHeight="1" spans="1:10">
      <c r="A80" s="1"/>
      <c r="B80" s="1"/>
      <c r="C80" s="1"/>
      <c r="D80" s="1"/>
      <c r="E80" s="4"/>
      <c r="F80" s="4"/>
      <c r="G80" s="4"/>
      <c r="H80" s="1"/>
      <c r="I80" s="1"/>
      <c r="J80" s="1"/>
    </row>
    <row r="81" s="17" customFormat="1" customHeight="1" spans="1:10">
      <c r="A81" s="1"/>
      <c r="B81" s="1"/>
      <c r="C81" s="1"/>
      <c r="D81" s="1"/>
      <c r="E81" s="4"/>
      <c r="F81" s="4"/>
      <c r="G81" s="4"/>
      <c r="H81" s="1"/>
      <c r="I81" s="1"/>
      <c r="J81" s="1"/>
    </row>
  </sheetData>
  <autoFilter xmlns:etc="http://www.wps.cn/officeDocument/2017/etCustomData" ref="A2:J68" etc:filterBottomFollowUsedRange="0">
    <extLst/>
  </autoFilter>
  <conditionalFormatting sqref="E3">
    <cfRule type="duplicateValues" dxfId="0" priority="1"/>
  </conditionalFormatting>
  <conditionalFormatting sqref="G3">
    <cfRule type="duplicateValues" dxfId="0" priority="2"/>
  </conditionalFormatting>
  <conditionalFormatting sqref="E4">
    <cfRule type="duplicateValues" dxfId="0" priority="7"/>
  </conditionalFormatting>
  <conditionalFormatting sqref="E7">
    <cfRule type="duplicateValues" dxfId="0" priority="6"/>
  </conditionalFormatting>
  <conditionalFormatting sqref="G12">
    <cfRule type="duplicateValues" dxfId="0" priority="5"/>
  </conditionalFormatting>
  <conditionalFormatting sqref="J1:J68 J79:J1048576">
    <cfRule type="cellIs" dxfId="2" priority="3" operator="equal">
      <formula>"二级"</formula>
    </cfRule>
    <cfRule type="cellIs" dxfId="1" priority="4" operator="equal">
      <formula>"不定级"</formula>
    </cfRule>
  </conditionalFormatting>
  <conditionalFormatting sqref="G4:G11 G16:G48 G14">
    <cfRule type="duplicateValues" dxfId="0" priority="8"/>
  </conditionalFormatting>
  <pageMargins left="0.393055555555556" right="0.393055555555556" top="1" bottom="1" header="0.5" footer="0.5"/>
  <pageSetup paperSize="9" scale="70"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9"/>
  <sheetViews>
    <sheetView workbookViewId="0">
      <pane ySplit="2" topLeftCell="A81" activePane="bottomLeft" state="frozen"/>
      <selection/>
      <selection pane="bottomLeft" activeCell="J99" sqref="J99"/>
    </sheetView>
  </sheetViews>
  <sheetFormatPr defaultColWidth="9" defaultRowHeight="26" customHeight="1"/>
  <cols>
    <col min="1" max="2" width="4.625" style="1" customWidth="1"/>
    <col min="3" max="3" width="28.625" style="1" customWidth="1"/>
    <col min="4" max="4" width="10.625" style="1" customWidth="1"/>
    <col min="5" max="8" width="10.625" style="4" customWidth="1"/>
    <col min="9" max="9" width="38.625" style="1" customWidth="1"/>
    <col min="10" max="10" width="8.625" style="1" customWidth="1"/>
    <col min="11" max="16384" width="9" style="15"/>
  </cols>
  <sheetData>
    <row r="1" s="1" customFormat="1" customHeight="1" spans="1:10">
      <c r="A1" s="5" t="s">
        <v>44</v>
      </c>
      <c r="B1" s="5"/>
      <c r="C1" s="5"/>
      <c r="D1" s="5"/>
      <c r="E1" s="7"/>
      <c r="F1" s="7"/>
      <c r="G1" s="7"/>
      <c r="H1" s="7"/>
      <c r="I1" s="5"/>
      <c r="J1" s="5"/>
    </row>
    <row r="2" s="2" customFormat="1" customHeight="1" spans="1:10">
      <c r="A2" s="6" t="s">
        <v>1</v>
      </c>
      <c r="B2" s="6" t="s">
        <v>2</v>
      </c>
      <c r="C2" s="6" t="s">
        <v>45</v>
      </c>
      <c r="D2" s="6" t="s">
        <v>46</v>
      </c>
      <c r="E2" s="8" t="s">
        <v>47</v>
      </c>
      <c r="F2" s="8" t="s">
        <v>48</v>
      </c>
      <c r="G2" s="8" t="s">
        <v>49</v>
      </c>
      <c r="H2" s="8" t="s">
        <v>50</v>
      </c>
      <c r="I2" s="6" t="s">
        <v>51</v>
      </c>
      <c r="J2" s="6" t="s">
        <v>52</v>
      </c>
    </row>
    <row r="3" s="15" customFormat="1" customHeight="1" spans="1:10">
      <c r="A3" s="6">
        <f>ROW()-2</f>
        <v>1</v>
      </c>
      <c r="B3" s="6" t="s">
        <v>23</v>
      </c>
      <c r="C3" s="14" t="s">
        <v>56</v>
      </c>
      <c r="D3" s="6">
        <v>498</v>
      </c>
      <c r="E3" s="8">
        <v>10988.1</v>
      </c>
      <c r="F3" s="8">
        <v>5476.3</v>
      </c>
      <c r="G3" s="8"/>
      <c r="H3" s="8">
        <v>16464.4</v>
      </c>
      <c r="I3" s="6" t="s">
        <v>953</v>
      </c>
      <c r="J3" s="10" t="s">
        <v>5</v>
      </c>
    </row>
    <row r="4" s="15" customFormat="1" customHeight="1" spans="1:10">
      <c r="A4" s="6">
        <f t="shared" ref="A4:A13" si="0">ROW()-2</f>
        <v>2</v>
      </c>
      <c r="B4" s="6" t="s">
        <v>23</v>
      </c>
      <c r="C4" s="6" t="s">
        <v>53</v>
      </c>
      <c r="D4" s="6"/>
      <c r="E4" s="8"/>
      <c r="F4" s="8"/>
      <c r="G4" s="8">
        <v>231.46</v>
      </c>
      <c r="H4" s="8">
        <f t="shared" ref="H4:H35" si="1">SUM(E4:G4)</f>
        <v>231.46</v>
      </c>
      <c r="I4" s="6" t="s">
        <v>80</v>
      </c>
      <c r="J4" s="10" t="s">
        <v>55</v>
      </c>
    </row>
    <row r="5" s="15" customFormat="1" customHeight="1" spans="1:10">
      <c r="A5" s="6">
        <f t="shared" si="0"/>
        <v>3</v>
      </c>
      <c r="B5" s="6" t="s">
        <v>23</v>
      </c>
      <c r="C5" s="6" t="s">
        <v>388</v>
      </c>
      <c r="D5" s="6">
        <v>1093</v>
      </c>
      <c r="E5" s="8"/>
      <c r="F5" s="8">
        <v>4326.82</v>
      </c>
      <c r="G5" s="8"/>
      <c r="H5" s="8">
        <f t="shared" si="1"/>
        <v>4326.82</v>
      </c>
      <c r="I5" s="6"/>
      <c r="J5" s="10" t="s">
        <v>21</v>
      </c>
    </row>
    <row r="6" s="15" customFormat="1" customHeight="1" spans="1:10">
      <c r="A6" s="6">
        <f t="shared" si="0"/>
        <v>4</v>
      </c>
      <c r="B6" s="6" t="s">
        <v>23</v>
      </c>
      <c r="C6" s="6" t="s">
        <v>389</v>
      </c>
      <c r="D6" s="6"/>
      <c r="E6" s="8">
        <v>19939.62</v>
      </c>
      <c r="F6" s="8"/>
      <c r="G6" s="8">
        <v>1426.4</v>
      </c>
      <c r="H6" s="8">
        <f t="shared" si="1"/>
        <v>21366.02</v>
      </c>
      <c r="I6" s="6" t="s">
        <v>390</v>
      </c>
      <c r="J6" s="10" t="s">
        <v>55</v>
      </c>
    </row>
    <row r="7" s="15" customFormat="1" customHeight="1" spans="1:10">
      <c r="A7" s="6">
        <f t="shared" si="0"/>
        <v>5</v>
      </c>
      <c r="B7" s="6" t="s">
        <v>23</v>
      </c>
      <c r="C7" s="6" t="s">
        <v>1140</v>
      </c>
      <c r="D7" s="6"/>
      <c r="E7" s="8"/>
      <c r="F7" s="8">
        <v>374.81</v>
      </c>
      <c r="G7" s="8"/>
      <c r="H7" s="8">
        <f t="shared" si="1"/>
        <v>374.81</v>
      </c>
      <c r="I7" s="6"/>
      <c r="J7" s="10" t="s">
        <v>21</v>
      </c>
    </row>
    <row r="8" s="15" customFormat="1" customHeight="1" spans="1:10">
      <c r="A8" s="6">
        <f t="shared" si="0"/>
        <v>6</v>
      </c>
      <c r="B8" s="6" t="s">
        <v>23</v>
      </c>
      <c r="C8" s="6" t="s">
        <v>1141</v>
      </c>
      <c r="D8" s="6">
        <v>40</v>
      </c>
      <c r="E8" s="8">
        <v>555.11</v>
      </c>
      <c r="F8" s="8"/>
      <c r="G8" s="8"/>
      <c r="H8" s="8">
        <f t="shared" si="1"/>
        <v>555.11</v>
      </c>
      <c r="I8" s="6"/>
      <c r="J8" s="10" t="s">
        <v>21</v>
      </c>
    </row>
    <row r="9" s="15" customFormat="1" customHeight="1" spans="1:10">
      <c r="A9" s="6">
        <f t="shared" si="0"/>
        <v>7</v>
      </c>
      <c r="B9" s="6" t="s">
        <v>23</v>
      </c>
      <c r="C9" s="6" t="s">
        <v>1142</v>
      </c>
      <c r="D9" s="6">
        <v>90</v>
      </c>
      <c r="E9" s="8">
        <v>1841.66</v>
      </c>
      <c r="F9" s="8"/>
      <c r="G9" s="8"/>
      <c r="H9" s="8">
        <f t="shared" si="1"/>
        <v>1841.66</v>
      </c>
      <c r="I9" s="6"/>
      <c r="J9" s="10" t="s">
        <v>21</v>
      </c>
    </row>
    <row r="10" s="15" customFormat="1" customHeight="1" spans="1:10">
      <c r="A10" s="6">
        <f t="shared" si="0"/>
        <v>8</v>
      </c>
      <c r="B10" s="6" t="s">
        <v>23</v>
      </c>
      <c r="C10" s="6" t="s">
        <v>1143</v>
      </c>
      <c r="D10" s="6">
        <v>35</v>
      </c>
      <c r="E10" s="8">
        <v>333.57</v>
      </c>
      <c r="F10" s="8"/>
      <c r="G10" s="8"/>
      <c r="H10" s="8">
        <f t="shared" si="1"/>
        <v>333.57</v>
      </c>
      <c r="I10" s="6"/>
      <c r="J10" s="10" t="s">
        <v>21</v>
      </c>
    </row>
    <row r="11" s="15" customFormat="1" customHeight="1" spans="1:10">
      <c r="A11" s="6">
        <f t="shared" si="0"/>
        <v>9</v>
      </c>
      <c r="B11" s="6" t="s">
        <v>23</v>
      </c>
      <c r="C11" s="6" t="s">
        <v>1144</v>
      </c>
      <c r="D11" s="6">
        <v>35</v>
      </c>
      <c r="E11" s="8">
        <v>360.01</v>
      </c>
      <c r="F11" s="8"/>
      <c r="G11" s="8"/>
      <c r="H11" s="8">
        <f t="shared" si="1"/>
        <v>360.01</v>
      </c>
      <c r="I11" s="6"/>
      <c r="J11" s="6" t="s">
        <v>21</v>
      </c>
    </row>
    <row r="12" s="15" customFormat="1" customHeight="1" spans="1:10">
      <c r="A12" s="6">
        <f t="shared" si="0"/>
        <v>10</v>
      </c>
      <c r="B12" s="6" t="s">
        <v>23</v>
      </c>
      <c r="C12" s="6" t="s">
        <v>1145</v>
      </c>
      <c r="D12" s="6">
        <v>69</v>
      </c>
      <c r="E12" s="8">
        <v>1723.4</v>
      </c>
      <c r="F12" s="8"/>
      <c r="G12" s="8"/>
      <c r="H12" s="8">
        <f t="shared" si="1"/>
        <v>1723.4</v>
      </c>
      <c r="I12" s="6"/>
      <c r="J12" s="10" t="s">
        <v>21</v>
      </c>
    </row>
    <row r="13" s="15" customFormat="1" customHeight="1" spans="1:10">
      <c r="A13" s="6">
        <f t="shared" si="0"/>
        <v>11</v>
      </c>
      <c r="B13" s="6" t="s">
        <v>23</v>
      </c>
      <c r="C13" s="6" t="s">
        <v>1146</v>
      </c>
      <c r="D13" s="6">
        <v>1106</v>
      </c>
      <c r="E13" s="8">
        <v>22336.15</v>
      </c>
      <c r="F13" s="8">
        <v>7691.76</v>
      </c>
      <c r="G13" s="8"/>
      <c r="H13" s="8">
        <f t="shared" si="1"/>
        <v>30027.91</v>
      </c>
      <c r="I13" s="6" t="s">
        <v>1147</v>
      </c>
      <c r="J13" s="10" t="s">
        <v>5</v>
      </c>
    </row>
    <row r="14" s="15" customFormat="1" customHeight="1" spans="1:10">
      <c r="A14" s="6">
        <f t="shared" ref="A14:A23" si="2">ROW()-2</f>
        <v>12</v>
      </c>
      <c r="B14" s="6" t="s">
        <v>23</v>
      </c>
      <c r="C14" s="6" t="s">
        <v>1148</v>
      </c>
      <c r="D14" s="6"/>
      <c r="E14" s="8"/>
      <c r="F14" s="8"/>
      <c r="G14" s="8">
        <v>1524.71</v>
      </c>
      <c r="H14" s="8">
        <f t="shared" si="1"/>
        <v>1524.71</v>
      </c>
      <c r="I14" s="6" t="s">
        <v>80</v>
      </c>
      <c r="J14" s="10" t="s">
        <v>55</v>
      </c>
    </row>
    <row r="15" s="15" customFormat="1" customHeight="1" spans="1:10">
      <c r="A15" s="6">
        <f t="shared" si="2"/>
        <v>13</v>
      </c>
      <c r="B15" s="6" t="s">
        <v>23</v>
      </c>
      <c r="C15" s="6" t="s">
        <v>1149</v>
      </c>
      <c r="D15" s="6">
        <v>41</v>
      </c>
      <c r="E15" s="8">
        <v>982.14</v>
      </c>
      <c r="F15" s="8"/>
      <c r="G15" s="8"/>
      <c r="H15" s="8">
        <f t="shared" si="1"/>
        <v>982.14</v>
      </c>
      <c r="I15" s="6"/>
      <c r="J15" s="10" t="s">
        <v>21</v>
      </c>
    </row>
    <row r="16" s="15" customFormat="1" customHeight="1" spans="1:10">
      <c r="A16" s="6">
        <f t="shared" si="2"/>
        <v>14</v>
      </c>
      <c r="B16" s="6" t="s">
        <v>23</v>
      </c>
      <c r="C16" s="6" t="s">
        <v>1150</v>
      </c>
      <c r="D16" s="6">
        <v>71</v>
      </c>
      <c r="E16" s="8">
        <v>724.07</v>
      </c>
      <c r="F16" s="8"/>
      <c r="G16" s="8"/>
      <c r="H16" s="8">
        <f t="shared" si="1"/>
        <v>724.07</v>
      </c>
      <c r="I16" s="6"/>
      <c r="J16" s="10" t="s">
        <v>21</v>
      </c>
    </row>
    <row r="17" s="15" customFormat="1" customHeight="1" spans="1:10">
      <c r="A17" s="6">
        <f t="shared" si="2"/>
        <v>15</v>
      </c>
      <c r="B17" s="6" t="s">
        <v>23</v>
      </c>
      <c r="C17" s="6" t="s">
        <v>1151</v>
      </c>
      <c r="D17" s="6">
        <v>49</v>
      </c>
      <c r="E17" s="8">
        <v>1001.71</v>
      </c>
      <c r="F17" s="8">
        <v>162.67</v>
      </c>
      <c r="G17" s="8"/>
      <c r="H17" s="8">
        <f t="shared" si="1"/>
        <v>1164.38</v>
      </c>
      <c r="I17" s="6"/>
      <c r="J17" s="10" t="s">
        <v>21</v>
      </c>
    </row>
    <row r="18" s="15" customFormat="1" customHeight="1" spans="1:10">
      <c r="A18" s="6">
        <f t="shared" si="2"/>
        <v>16</v>
      </c>
      <c r="B18" s="6" t="s">
        <v>23</v>
      </c>
      <c r="C18" s="6" t="s">
        <v>1152</v>
      </c>
      <c r="D18" s="6">
        <v>70</v>
      </c>
      <c r="E18" s="8">
        <v>1278.47</v>
      </c>
      <c r="F18" s="8"/>
      <c r="G18" s="8"/>
      <c r="H18" s="8">
        <f t="shared" si="1"/>
        <v>1278.47</v>
      </c>
      <c r="I18" s="6"/>
      <c r="J18" s="10" t="s">
        <v>21</v>
      </c>
    </row>
    <row r="19" s="15" customFormat="1" customHeight="1" spans="1:10">
      <c r="A19" s="6">
        <f t="shared" si="2"/>
        <v>17</v>
      </c>
      <c r="B19" s="6" t="s">
        <v>23</v>
      </c>
      <c r="C19" s="6" t="s">
        <v>1153</v>
      </c>
      <c r="D19" s="6"/>
      <c r="E19" s="8">
        <v>2023.03</v>
      </c>
      <c r="F19" s="8"/>
      <c r="G19" s="8"/>
      <c r="H19" s="8">
        <f t="shared" si="1"/>
        <v>2023.03</v>
      </c>
      <c r="I19" s="6" t="s">
        <v>1154</v>
      </c>
      <c r="J19" s="10" t="s">
        <v>21</v>
      </c>
    </row>
    <row r="20" s="15" customFormat="1" customHeight="1" spans="1:10">
      <c r="A20" s="6">
        <f t="shared" si="2"/>
        <v>18</v>
      </c>
      <c r="B20" s="6" t="s">
        <v>23</v>
      </c>
      <c r="C20" s="6" t="s">
        <v>1155</v>
      </c>
      <c r="D20" s="6"/>
      <c r="E20" s="8">
        <v>2384.26</v>
      </c>
      <c r="F20" s="8"/>
      <c r="G20" s="8"/>
      <c r="H20" s="8">
        <f t="shared" si="1"/>
        <v>2384.26</v>
      </c>
      <c r="I20" s="6" t="s">
        <v>1156</v>
      </c>
      <c r="J20" s="10" t="s">
        <v>21</v>
      </c>
    </row>
    <row r="21" s="15" customFormat="1" customHeight="1" spans="1:10">
      <c r="A21" s="6">
        <f t="shared" si="2"/>
        <v>19</v>
      </c>
      <c r="B21" s="6" t="s">
        <v>23</v>
      </c>
      <c r="C21" s="6" t="s">
        <v>1157</v>
      </c>
      <c r="D21" s="6">
        <v>101</v>
      </c>
      <c r="E21" s="8">
        <v>1777.92</v>
      </c>
      <c r="F21" s="8"/>
      <c r="G21" s="8"/>
      <c r="H21" s="8">
        <f t="shared" si="1"/>
        <v>1777.92</v>
      </c>
      <c r="I21" s="6" t="s">
        <v>534</v>
      </c>
      <c r="J21" s="10" t="s">
        <v>21</v>
      </c>
    </row>
    <row r="22" s="15" customFormat="1" customHeight="1" spans="1:10">
      <c r="A22" s="6">
        <f t="shared" si="2"/>
        <v>20</v>
      </c>
      <c r="B22" s="6" t="s">
        <v>23</v>
      </c>
      <c r="C22" s="6" t="s">
        <v>1158</v>
      </c>
      <c r="D22" s="6">
        <v>747</v>
      </c>
      <c r="E22" s="8">
        <v>12203.84</v>
      </c>
      <c r="F22" s="8">
        <v>4470.67</v>
      </c>
      <c r="G22" s="8"/>
      <c r="H22" s="8">
        <f t="shared" si="1"/>
        <v>16674.51</v>
      </c>
      <c r="I22" s="6"/>
      <c r="J22" s="10" t="s">
        <v>21</v>
      </c>
    </row>
    <row r="23" s="15" customFormat="1" customHeight="1" spans="1:10">
      <c r="A23" s="6">
        <f t="shared" si="2"/>
        <v>21</v>
      </c>
      <c r="B23" s="6" t="s">
        <v>23</v>
      </c>
      <c r="C23" s="14" t="s">
        <v>413</v>
      </c>
      <c r="D23" s="6">
        <v>1291</v>
      </c>
      <c r="E23" s="8">
        <v>21306.45</v>
      </c>
      <c r="F23" s="8">
        <v>9850.23</v>
      </c>
      <c r="G23" s="8"/>
      <c r="H23" s="8">
        <v>31156.68</v>
      </c>
      <c r="I23" s="6" t="s">
        <v>953</v>
      </c>
      <c r="J23" s="10" t="s">
        <v>5</v>
      </c>
    </row>
    <row r="24" s="15" customFormat="1" customHeight="1" spans="1:10">
      <c r="A24" s="6">
        <f t="shared" ref="A24:A33" si="3">ROW()-2</f>
        <v>22</v>
      </c>
      <c r="B24" s="6" t="s">
        <v>23</v>
      </c>
      <c r="C24" s="6" t="s">
        <v>1159</v>
      </c>
      <c r="D24" s="6"/>
      <c r="E24" s="8"/>
      <c r="F24" s="8"/>
      <c r="G24" s="8">
        <v>1274.45</v>
      </c>
      <c r="H24" s="8">
        <f t="shared" si="1"/>
        <v>1274.45</v>
      </c>
      <c r="I24" s="6" t="s">
        <v>80</v>
      </c>
      <c r="J24" s="10" t="s">
        <v>55</v>
      </c>
    </row>
    <row r="25" s="15" customFormat="1" customHeight="1" spans="1:10">
      <c r="A25" s="6">
        <f t="shared" si="3"/>
        <v>23</v>
      </c>
      <c r="B25" s="6" t="s">
        <v>23</v>
      </c>
      <c r="C25" s="6" t="s">
        <v>1160</v>
      </c>
      <c r="D25" s="6">
        <v>48</v>
      </c>
      <c r="E25" s="8">
        <v>228.97</v>
      </c>
      <c r="F25" s="8"/>
      <c r="G25" s="8"/>
      <c r="H25" s="8">
        <f t="shared" si="1"/>
        <v>228.97</v>
      </c>
      <c r="I25" s="6"/>
      <c r="J25" s="10" t="s">
        <v>5</v>
      </c>
    </row>
    <row r="26" s="15" customFormat="1" customHeight="1" spans="1:10">
      <c r="A26" s="6">
        <f t="shared" si="3"/>
        <v>24</v>
      </c>
      <c r="B26" s="6" t="s">
        <v>23</v>
      </c>
      <c r="C26" s="6" t="s">
        <v>1161</v>
      </c>
      <c r="D26" s="6">
        <v>86</v>
      </c>
      <c r="E26" s="8">
        <v>1393.8</v>
      </c>
      <c r="F26" s="8"/>
      <c r="G26" s="8">
        <v>44.73</v>
      </c>
      <c r="H26" s="8">
        <f t="shared" si="1"/>
        <v>1438.53</v>
      </c>
      <c r="I26" s="6"/>
      <c r="J26" s="10" t="s">
        <v>21</v>
      </c>
    </row>
    <row r="27" s="15" customFormat="1" customHeight="1" spans="1:10">
      <c r="A27" s="6">
        <f t="shared" si="3"/>
        <v>25</v>
      </c>
      <c r="B27" s="6" t="s">
        <v>23</v>
      </c>
      <c r="C27" s="6" t="s">
        <v>1162</v>
      </c>
      <c r="D27" s="6">
        <v>315</v>
      </c>
      <c r="E27" s="8">
        <v>1577.61</v>
      </c>
      <c r="F27" s="8"/>
      <c r="G27" s="8"/>
      <c r="H27" s="8">
        <f t="shared" si="1"/>
        <v>1577.61</v>
      </c>
      <c r="I27" s="6" t="s">
        <v>1163</v>
      </c>
      <c r="J27" s="10" t="s">
        <v>21</v>
      </c>
    </row>
    <row r="28" s="15" customFormat="1" customHeight="1" spans="1:10">
      <c r="A28" s="6">
        <f t="shared" si="3"/>
        <v>26</v>
      </c>
      <c r="B28" s="6" t="s">
        <v>23</v>
      </c>
      <c r="C28" s="6" t="s">
        <v>1164</v>
      </c>
      <c r="D28" s="6">
        <v>153</v>
      </c>
      <c r="E28" s="8">
        <v>1305.03</v>
      </c>
      <c r="F28" s="8"/>
      <c r="G28" s="8"/>
      <c r="H28" s="8">
        <f t="shared" si="1"/>
        <v>1305.03</v>
      </c>
      <c r="I28" s="6"/>
      <c r="J28" s="10" t="s">
        <v>21</v>
      </c>
    </row>
    <row r="29" s="15" customFormat="1" customHeight="1" spans="1:10">
      <c r="A29" s="6">
        <f t="shared" si="3"/>
        <v>27</v>
      </c>
      <c r="B29" s="6" t="s">
        <v>23</v>
      </c>
      <c r="C29" s="6" t="s">
        <v>1165</v>
      </c>
      <c r="D29" s="6">
        <v>201</v>
      </c>
      <c r="E29" s="8">
        <v>3514.51</v>
      </c>
      <c r="F29" s="8"/>
      <c r="G29" s="8"/>
      <c r="H29" s="8">
        <f t="shared" si="1"/>
        <v>3514.51</v>
      </c>
      <c r="I29" s="6" t="s">
        <v>1166</v>
      </c>
      <c r="J29" s="10" t="s">
        <v>21</v>
      </c>
    </row>
    <row r="30" s="15" customFormat="1" customHeight="1" spans="1:10">
      <c r="A30" s="6">
        <f t="shared" si="3"/>
        <v>28</v>
      </c>
      <c r="B30" s="6" t="s">
        <v>23</v>
      </c>
      <c r="C30" s="6" t="s">
        <v>1167</v>
      </c>
      <c r="D30" s="6">
        <v>87</v>
      </c>
      <c r="E30" s="8">
        <v>1491.37</v>
      </c>
      <c r="F30" s="8"/>
      <c r="G30" s="8"/>
      <c r="H30" s="8">
        <f t="shared" si="1"/>
        <v>1491.37</v>
      </c>
      <c r="I30" s="6"/>
      <c r="J30" s="10" t="s">
        <v>21</v>
      </c>
    </row>
    <row r="31" s="15" customFormat="1" customHeight="1" spans="1:10">
      <c r="A31" s="6">
        <f t="shared" si="3"/>
        <v>29</v>
      </c>
      <c r="B31" s="6" t="s">
        <v>23</v>
      </c>
      <c r="C31" s="6" t="s">
        <v>1055</v>
      </c>
      <c r="D31" s="6">
        <v>446</v>
      </c>
      <c r="E31" s="8">
        <v>3436.97</v>
      </c>
      <c r="F31" s="8">
        <v>1489.39</v>
      </c>
      <c r="G31" s="8"/>
      <c r="H31" s="8">
        <f t="shared" si="1"/>
        <v>4926.36</v>
      </c>
      <c r="I31" s="6"/>
      <c r="J31" s="10" t="s">
        <v>21</v>
      </c>
    </row>
    <row r="32" s="15" customFormat="1" customHeight="1" spans="1:10">
      <c r="A32" s="6">
        <f t="shared" si="3"/>
        <v>30</v>
      </c>
      <c r="B32" s="6" t="s">
        <v>23</v>
      </c>
      <c r="C32" s="6" t="s">
        <v>1168</v>
      </c>
      <c r="D32" s="6">
        <v>208</v>
      </c>
      <c r="E32" s="8">
        <v>3218.5</v>
      </c>
      <c r="F32" s="8">
        <v>973.31</v>
      </c>
      <c r="G32" s="8"/>
      <c r="H32" s="8">
        <f t="shared" si="1"/>
        <v>4191.81</v>
      </c>
      <c r="I32" s="6"/>
      <c r="J32" s="10" t="s">
        <v>21</v>
      </c>
    </row>
    <row r="33" s="21" customFormat="1" customHeight="1" spans="1:10">
      <c r="A33" s="6">
        <f t="shared" ref="A33:A42" si="4">ROW()-2</f>
        <v>31</v>
      </c>
      <c r="B33" s="6" t="s">
        <v>23</v>
      </c>
      <c r="C33" s="6" t="s">
        <v>1169</v>
      </c>
      <c r="D33" s="6"/>
      <c r="E33" s="8">
        <v>2675.69</v>
      </c>
      <c r="F33" s="8"/>
      <c r="G33" s="8"/>
      <c r="H33" s="8">
        <f t="shared" si="1"/>
        <v>2675.69</v>
      </c>
      <c r="I33" s="6" t="s">
        <v>255</v>
      </c>
      <c r="J33" s="10" t="s">
        <v>55</v>
      </c>
    </row>
    <row r="34" s="15" customFormat="1" customHeight="1" spans="1:10">
      <c r="A34" s="6">
        <f t="shared" si="4"/>
        <v>32</v>
      </c>
      <c r="B34" s="6" t="s">
        <v>23</v>
      </c>
      <c r="C34" s="6" t="s">
        <v>1170</v>
      </c>
      <c r="D34" s="6">
        <v>1132</v>
      </c>
      <c r="E34" s="8">
        <v>13563.7</v>
      </c>
      <c r="F34" s="8">
        <v>6615.44</v>
      </c>
      <c r="G34" s="8"/>
      <c r="H34" s="8">
        <f t="shared" si="1"/>
        <v>20179.14</v>
      </c>
      <c r="I34" s="6"/>
      <c r="J34" s="10" t="s">
        <v>5</v>
      </c>
    </row>
    <row r="35" s="15" customFormat="1" customHeight="1" spans="1:10">
      <c r="A35" s="6">
        <f t="shared" si="4"/>
        <v>33</v>
      </c>
      <c r="B35" s="6" t="s">
        <v>23</v>
      </c>
      <c r="C35" s="6" t="s">
        <v>1171</v>
      </c>
      <c r="D35" s="6">
        <v>59</v>
      </c>
      <c r="E35" s="8">
        <v>735.82</v>
      </c>
      <c r="F35" s="8"/>
      <c r="G35" s="8"/>
      <c r="H35" s="8">
        <f t="shared" ref="H35:H66" si="5">SUM(E35:G35)</f>
        <v>735.82</v>
      </c>
      <c r="I35" s="6" t="s">
        <v>1172</v>
      </c>
      <c r="J35" s="10" t="s">
        <v>21</v>
      </c>
    </row>
    <row r="36" s="15" customFormat="1" customHeight="1" spans="1:10">
      <c r="A36" s="6">
        <f t="shared" si="4"/>
        <v>34</v>
      </c>
      <c r="B36" s="6" t="s">
        <v>23</v>
      </c>
      <c r="C36" s="6" t="s">
        <v>1173</v>
      </c>
      <c r="D36" s="6">
        <v>459</v>
      </c>
      <c r="E36" s="8">
        <v>5379.43</v>
      </c>
      <c r="F36" s="8">
        <v>2742.79</v>
      </c>
      <c r="G36" s="8"/>
      <c r="H36" s="8">
        <f t="shared" si="5"/>
        <v>8122.22</v>
      </c>
      <c r="I36" s="6"/>
      <c r="J36" s="10" t="s">
        <v>21</v>
      </c>
    </row>
    <row r="37" s="15" customFormat="1" customHeight="1" spans="1:10">
      <c r="A37" s="6">
        <f t="shared" si="4"/>
        <v>35</v>
      </c>
      <c r="B37" s="6" t="s">
        <v>23</v>
      </c>
      <c r="C37" s="6" t="s">
        <v>1174</v>
      </c>
      <c r="D37" s="6">
        <v>147</v>
      </c>
      <c r="E37" s="8">
        <v>1991.48</v>
      </c>
      <c r="F37" s="8"/>
      <c r="G37" s="8"/>
      <c r="H37" s="8">
        <f t="shared" si="5"/>
        <v>1991.48</v>
      </c>
      <c r="I37" s="6" t="s">
        <v>1175</v>
      </c>
      <c r="J37" s="10" t="s">
        <v>21</v>
      </c>
    </row>
    <row r="38" s="15" customFormat="1" customHeight="1" spans="1:10">
      <c r="A38" s="6">
        <f t="shared" si="4"/>
        <v>36</v>
      </c>
      <c r="B38" s="6" t="s">
        <v>23</v>
      </c>
      <c r="C38" s="6" t="s">
        <v>1176</v>
      </c>
      <c r="D38" s="6">
        <v>139</v>
      </c>
      <c r="E38" s="8">
        <v>1647.45</v>
      </c>
      <c r="F38" s="8"/>
      <c r="G38" s="8"/>
      <c r="H38" s="8">
        <f t="shared" si="5"/>
        <v>1647.45</v>
      </c>
      <c r="I38" s="6"/>
      <c r="J38" s="10" t="s">
        <v>21</v>
      </c>
    </row>
    <row r="39" s="15" customFormat="1" customHeight="1" spans="1:10">
      <c r="A39" s="6">
        <f t="shared" si="4"/>
        <v>37</v>
      </c>
      <c r="B39" s="6" t="s">
        <v>23</v>
      </c>
      <c r="C39" s="6" t="s">
        <v>1177</v>
      </c>
      <c r="D39" s="6">
        <v>137</v>
      </c>
      <c r="E39" s="8">
        <v>1441.41</v>
      </c>
      <c r="F39" s="8"/>
      <c r="G39" s="8"/>
      <c r="H39" s="8">
        <f t="shared" si="5"/>
        <v>1441.41</v>
      </c>
      <c r="I39" s="6" t="s">
        <v>1178</v>
      </c>
      <c r="J39" s="10" t="s">
        <v>21</v>
      </c>
    </row>
    <row r="40" s="15" customFormat="1" customHeight="1" spans="1:10">
      <c r="A40" s="6">
        <f t="shared" si="4"/>
        <v>38</v>
      </c>
      <c r="B40" s="6" t="s">
        <v>23</v>
      </c>
      <c r="C40" s="6" t="s">
        <v>1179</v>
      </c>
      <c r="D40" s="6">
        <v>128</v>
      </c>
      <c r="E40" s="8">
        <v>1540.22</v>
      </c>
      <c r="F40" s="8"/>
      <c r="G40" s="8"/>
      <c r="H40" s="8">
        <f t="shared" si="5"/>
        <v>1540.22</v>
      </c>
      <c r="I40" s="6"/>
      <c r="J40" s="10" t="s">
        <v>21</v>
      </c>
    </row>
    <row r="41" s="15" customFormat="1" customHeight="1" spans="1:10">
      <c r="A41" s="6">
        <f t="shared" si="4"/>
        <v>39</v>
      </c>
      <c r="B41" s="6" t="s">
        <v>23</v>
      </c>
      <c r="C41" s="6" t="s">
        <v>1180</v>
      </c>
      <c r="D41" s="6"/>
      <c r="E41" s="8">
        <v>1527.79</v>
      </c>
      <c r="F41" s="8"/>
      <c r="G41" s="8"/>
      <c r="H41" s="8">
        <f t="shared" si="5"/>
        <v>1527.79</v>
      </c>
      <c r="I41" s="6" t="s">
        <v>1181</v>
      </c>
      <c r="J41" s="10" t="s">
        <v>21</v>
      </c>
    </row>
    <row r="42" s="15" customFormat="1" customHeight="1" spans="1:10">
      <c r="A42" s="6">
        <f t="shared" si="4"/>
        <v>40</v>
      </c>
      <c r="B42" s="6" t="s">
        <v>23</v>
      </c>
      <c r="C42" s="6" t="s">
        <v>1182</v>
      </c>
      <c r="D42" s="6">
        <v>60</v>
      </c>
      <c r="E42" s="8">
        <v>457.71</v>
      </c>
      <c r="F42" s="8"/>
      <c r="G42" s="8"/>
      <c r="H42" s="8">
        <f t="shared" si="5"/>
        <v>457.71</v>
      </c>
      <c r="I42" s="6"/>
      <c r="J42" s="10" t="s">
        <v>21</v>
      </c>
    </row>
    <row r="43" s="15" customFormat="1" customHeight="1" spans="1:10">
      <c r="A43" s="6">
        <f t="shared" ref="A43:A52" si="6">ROW()-2</f>
        <v>41</v>
      </c>
      <c r="B43" s="6" t="s">
        <v>23</v>
      </c>
      <c r="C43" s="6" t="s">
        <v>1183</v>
      </c>
      <c r="D43" s="6">
        <v>107</v>
      </c>
      <c r="E43" s="8">
        <v>1336.41</v>
      </c>
      <c r="F43" s="8"/>
      <c r="G43" s="8"/>
      <c r="H43" s="8">
        <f t="shared" si="5"/>
        <v>1336.41</v>
      </c>
      <c r="I43" s="6"/>
      <c r="J43" s="10" t="s">
        <v>21</v>
      </c>
    </row>
    <row r="44" s="15" customFormat="1" customHeight="1" spans="1:10">
      <c r="A44" s="6">
        <f t="shared" si="6"/>
        <v>42</v>
      </c>
      <c r="B44" s="6" t="s">
        <v>23</v>
      </c>
      <c r="C44" s="6" t="s">
        <v>1184</v>
      </c>
      <c r="D44" s="6">
        <v>51</v>
      </c>
      <c r="E44" s="8">
        <v>501.13</v>
      </c>
      <c r="F44" s="8"/>
      <c r="G44" s="8"/>
      <c r="H44" s="8">
        <f t="shared" si="5"/>
        <v>501.13</v>
      </c>
      <c r="I44" s="6" t="s">
        <v>1185</v>
      </c>
      <c r="J44" s="10" t="s">
        <v>21</v>
      </c>
    </row>
    <row r="45" s="15" customFormat="1" customHeight="1" spans="1:10">
      <c r="A45" s="6">
        <f t="shared" si="6"/>
        <v>43</v>
      </c>
      <c r="B45" s="6" t="s">
        <v>23</v>
      </c>
      <c r="C45" s="6" t="s">
        <v>1186</v>
      </c>
      <c r="D45" s="6">
        <v>132</v>
      </c>
      <c r="E45" s="8">
        <v>1370.22</v>
      </c>
      <c r="F45" s="8"/>
      <c r="G45" s="8"/>
      <c r="H45" s="8">
        <f t="shared" si="5"/>
        <v>1370.22</v>
      </c>
      <c r="I45" s="6" t="s">
        <v>1187</v>
      </c>
      <c r="J45" s="10" t="s">
        <v>21</v>
      </c>
    </row>
    <row r="46" s="15" customFormat="1" customHeight="1" spans="1:10">
      <c r="A46" s="6">
        <f t="shared" si="6"/>
        <v>44</v>
      </c>
      <c r="B46" s="6" t="s">
        <v>23</v>
      </c>
      <c r="C46" s="6" t="s">
        <v>1188</v>
      </c>
      <c r="D46" s="6">
        <v>132</v>
      </c>
      <c r="E46" s="8">
        <v>1375.19</v>
      </c>
      <c r="F46" s="8"/>
      <c r="G46" s="8"/>
      <c r="H46" s="8">
        <f t="shared" si="5"/>
        <v>1375.19</v>
      </c>
      <c r="I46" s="6" t="s">
        <v>1189</v>
      </c>
      <c r="J46" s="10" t="s">
        <v>21</v>
      </c>
    </row>
    <row r="47" s="15" customFormat="1" customHeight="1" spans="1:10">
      <c r="A47" s="6">
        <f t="shared" si="6"/>
        <v>45</v>
      </c>
      <c r="B47" s="6" t="s">
        <v>23</v>
      </c>
      <c r="C47" s="6" t="s">
        <v>1190</v>
      </c>
      <c r="D47" s="6">
        <v>136</v>
      </c>
      <c r="E47" s="8">
        <v>1711.91</v>
      </c>
      <c r="F47" s="8"/>
      <c r="G47" s="8"/>
      <c r="H47" s="8">
        <f t="shared" si="5"/>
        <v>1711.91</v>
      </c>
      <c r="I47" s="6"/>
      <c r="J47" s="10" t="s">
        <v>21</v>
      </c>
    </row>
    <row r="48" s="15" customFormat="1" customHeight="1" spans="1:10">
      <c r="A48" s="6">
        <f t="shared" si="6"/>
        <v>46</v>
      </c>
      <c r="B48" s="6" t="s">
        <v>23</v>
      </c>
      <c r="C48" s="6" t="s">
        <v>1096</v>
      </c>
      <c r="D48" s="6">
        <v>137</v>
      </c>
      <c r="E48" s="8">
        <v>918.3</v>
      </c>
      <c r="F48" s="8"/>
      <c r="G48" s="8"/>
      <c r="H48" s="8">
        <f t="shared" si="5"/>
        <v>918.3</v>
      </c>
      <c r="I48" s="6" t="s">
        <v>532</v>
      </c>
      <c r="J48" s="10" t="s">
        <v>21</v>
      </c>
    </row>
    <row r="49" s="15" customFormat="1" customHeight="1" spans="1:10">
      <c r="A49" s="6">
        <f t="shared" si="6"/>
        <v>47</v>
      </c>
      <c r="B49" s="6" t="s">
        <v>23</v>
      </c>
      <c r="C49" s="6" t="s">
        <v>1191</v>
      </c>
      <c r="D49" s="6">
        <v>128</v>
      </c>
      <c r="E49" s="8">
        <v>1470.7</v>
      </c>
      <c r="F49" s="8"/>
      <c r="G49" s="8"/>
      <c r="H49" s="8">
        <f t="shared" si="5"/>
        <v>1470.7</v>
      </c>
      <c r="I49" s="6" t="s">
        <v>534</v>
      </c>
      <c r="J49" s="10" t="s">
        <v>21</v>
      </c>
    </row>
    <row r="50" s="15" customFormat="1" customHeight="1" spans="1:10">
      <c r="A50" s="6">
        <f t="shared" si="6"/>
        <v>48</v>
      </c>
      <c r="B50" s="6" t="s">
        <v>23</v>
      </c>
      <c r="C50" s="6" t="s">
        <v>1192</v>
      </c>
      <c r="D50" s="6">
        <v>129</v>
      </c>
      <c r="E50" s="8">
        <v>1477.55</v>
      </c>
      <c r="F50" s="8"/>
      <c r="G50" s="8"/>
      <c r="H50" s="8">
        <f t="shared" si="5"/>
        <v>1477.55</v>
      </c>
      <c r="I50" s="6" t="s">
        <v>1187</v>
      </c>
      <c r="J50" s="10" t="s">
        <v>21</v>
      </c>
    </row>
    <row r="51" s="15" customFormat="1" customHeight="1" spans="1:10">
      <c r="A51" s="6">
        <f t="shared" si="6"/>
        <v>49</v>
      </c>
      <c r="B51" s="6" t="s">
        <v>23</v>
      </c>
      <c r="C51" s="6" t="s">
        <v>1193</v>
      </c>
      <c r="D51" s="6">
        <v>129</v>
      </c>
      <c r="E51" s="8">
        <v>1496.94</v>
      </c>
      <c r="F51" s="8"/>
      <c r="G51" s="8"/>
      <c r="H51" s="8">
        <f t="shared" si="5"/>
        <v>1496.94</v>
      </c>
      <c r="I51" s="6" t="s">
        <v>534</v>
      </c>
      <c r="J51" s="10" t="s">
        <v>21</v>
      </c>
    </row>
    <row r="52" s="15" customFormat="1" customHeight="1" spans="1:10">
      <c r="A52" s="6">
        <f t="shared" si="6"/>
        <v>50</v>
      </c>
      <c r="B52" s="6" t="s">
        <v>23</v>
      </c>
      <c r="C52" s="6" t="s">
        <v>1098</v>
      </c>
      <c r="D52" s="6">
        <v>139</v>
      </c>
      <c r="E52" s="8">
        <v>1287.38</v>
      </c>
      <c r="F52" s="8"/>
      <c r="G52" s="8"/>
      <c r="H52" s="8">
        <f t="shared" si="5"/>
        <v>1287.38</v>
      </c>
      <c r="I52" s="6"/>
      <c r="J52" s="10" t="s">
        <v>21</v>
      </c>
    </row>
    <row r="53" s="15" customFormat="1" customHeight="1" spans="1:10">
      <c r="A53" s="6">
        <f t="shared" ref="A53:A62" si="7">ROW()-2</f>
        <v>51</v>
      </c>
      <c r="B53" s="6" t="s">
        <v>23</v>
      </c>
      <c r="C53" s="6" t="s">
        <v>1194</v>
      </c>
      <c r="D53" s="6">
        <v>137</v>
      </c>
      <c r="E53" s="8">
        <v>829.46</v>
      </c>
      <c r="F53" s="8"/>
      <c r="G53" s="8"/>
      <c r="H53" s="8">
        <f t="shared" si="5"/>
        <v>829.46</v>
      </c>
      <c r="I53" s="6" t="s">
        <v>1195</v>
      </c>
      <c r="J53" s="10" t="s">
        <v>21</v>
      </c>
    </row>
    <row r="54" s="15" customFormat="1" customHeight="1" spans="1:10">
      <c r="A54" s="6">
        <f t="shared" si="7"/>
        <v>52</v>
      </c>
      <c r="B54" s="6" t="s">
        <v>23</v>
      </c>
      <c r="C54" s="6" t="s">
        <v>1196</v>
      </c>
      <c r="D54" s="6">
        <v>115</v>
      </c>
      <c r="E54" s="8">
        <v>1255.17</v>
      </c>
      <c r="F54" s="8"/>
      <c r="G54" s="8"/>
      <c r="H54" s="8">
        <f t="shared" si="5"/>
        <v>1255.17</v>
      </c>
      <c r="I54" s="6" t="s">
        <v>492</v>
      </c>
      <c r="J54" s="10" t="s">
        <v>21</v>
      </c>
    </row>
    <row r="55" s="15" customFormat="1" customHeight="1" spans="1:10">
      <c r="A55" s="6">
        <f t="shared" si="7"/>
        <v>53</v>
      </c>
      <c r="B55" s="6" t="s">
        <v>23</v>
      </c>
      <c r="C55" s="6" t="s">
        <v>1197</v>
      </c>
      <c r="D55" s="6">
        <v>120</v>
      </c>
      <c r="E55" s="8">
        <v>1342.24</v>
      </c>
      <c r="F55" s="8"/>
      <c r="G55" s="8"/>
      <c r="H55" s="8">
        <f t="shared" si="5"/>
        <v>1342.24</v>
      </c>
      <c r="I55" s="6" t="s">
        <v>534</v>
      </c>
      <c r="J55" s="10" t="s">
        <v>21</v>
      </c>
    </row>
    <row r="56" s="15" customFormat="1" customHeight="1" spans="1:10">
      <c r="A56" s="6">
        <f t="shared" si="7"/>
        <v>54</v>
      </c>
      <c r="B56" s="6" t="s">
        <v>23</v>
      </c>
      <c r="C56" s="6" t="s">
        <v>1198</v>
      </c>
      <c r="D56" s="6">
        <v>128</v>
      </c>
      <c r="E56" s="8">
        <v>1464.87</v>
      </c>
      <c r="F56" s="8"/>
      <c r="G56" s="8"/>
      <c r="H56" s="8">
        <f t="shared" si="5"/>
        <v>1464.87</v>
      </c>
      <c r="I56" s="6" t="s">
        <v>534</v>
      </c>
      <c r="J56" s="10" t="s">
        <v>21</v>
      </c>
    </row>
    <row r="57" s="15" customFormat="1" customHeight="1" spans="1:10">
      <c r="A57" s="6">
        <f t="shared" si="7"/>
        <v>55</v>
      </c>
      <c r="B57" s="6" t="s">
        <v>23</v>
      </c>
      <c r="C57" s="6" t="s">
        <v>1199</v>
      </c>
      <c r="D57" s="6">
        <v>110</v>
      </c>
      <c r="E57" s="8">
        <v>982.13</v>
      </c>
      <c r="F57" s="8"/>
      <c r="G57" s="8"/>
      <c r="H57" s="8">
        <f t="shared" si="5"/>
        <v>982.13</v>
      </c>
      <c r="I57" s="6" t="s">
        <v>1200</v>
      </c>
      <c r="J57" s="10" t="s">
        <v>21</v>
      </c>
    </row>
    <row r="58" s="21" customFormat="1" customHeight="1" spans="1:10">
      <c r="A58" s="6">
        <f t="shared" si="7"/>
        <v>56</v>
      </c>
      <c r="B58" s="6" t="s">
        <v>23</v>
      </c>
      <c r="C58" s="6" t="s">
        <v>1201</v>
      </c>
      <c r="D58" s="6">
        <v>87</v>
      </c>
      <c r="E58" s="8">
        <v>3740.14</v>
      </c>
      <c r="F58" s="8"/>
      <c r="G58" s="8"/>
      <c r="H58" s="8">
        <f t="shared" si="5"/>
        <v>3740.14</v>
      </c>
      <c r="I58" s="6" t="s">
        <v>1202</v>
      </c>
      <c r="J58" s="10" t="s">
        <v>55</v>
      </c>
    </row>
    <row r="59" s="15" customFormat="1" customHeight="1" spans="1:10">
      <c r="A59" s="6">
        <f t="shared" si="7"/>
        <v>57</v>
      </c>
      <c r="B59" s="6" t="s">
        <v>23</v>
      </c>
      <c r="C59" s="6" t="s">
        <v>1203</v>
      </c>
      <c r="D59" s="6">
        <v>61</v>
      </c>
      <c r="E59" s="8">
        <v>346.63</v>
      </c>
      <c r="F59" s="8"/>
      <c r="G59" s="8"/>
      <c r="H59" s="8">
        <f t="shared" si="5"/>
        <v>346.63</v>
      </c>
      <c r="I59" s="6"/>
      <c r="J59" s="10" t="s">
        <v>21</v>
      </c>
    </row>
    <row r="60" s="15" customFormat="1" customHeight="1" spans="1:10">
      <c r="A60" s="6">
        <f t="shared" si="7"/>
        <v>58</v>
      </c>
      <c r="B60" s="6" t="s">
        <v>23</v>
      </c>
      <c r="C60" s="6" t="s">
        <v>1204</v>
      </c>
      <c r="D60" s="6">
        <v>389</v>
      </c>
      <c r="E60" s="8">
        <v>4249.78</v>
      </c>
      <c r="F60" s="8"/>
      <c r="G60" s="8"/>
      <c r="H60" s="8">
        <f t="shared" si="5"/>
        <v>4249.78</v>
      </c>
      <c r="I60" s="6" t="s">
        <v>1205</v>
      </c>
      <c r="J60" s="10" t="s">
        <v>5</v>
      </c>
    </row>
    <row r="61" s="15" customFormat="1" customHeight="1" spans="1:10">
      <c r="A61" s="6">
        <f t="shared" si="7"/>
        <v>59</v>
      </c>
      <c r="B61" s="6" t="s">
        <v>23</v>
      </c>
      <c r="C61" s="6" t="s">
        <v>1206</v>
      </c>
      <c r="D61" s="6">
        <v>295</v>
      </c>
      <c r="E61" s="8">
        <v>2636.06</v>
      </c>
      <c r="F61" s="8"/>
      <c r="G61" s="8"/>
      <c r="H61" s="8">
        <f t="shared" si="5"/>
        <v>2636.06</v>
      </c>
      <c r="I61" s="6" t="s">
        <v>1207</v>
      </c>
      <c r="J61" s="10" t="s">
        <v>21</v>
      </c>
    </row>
    <row r="62" s="15" customFormat="1" customHeight="1" spans="1:10">
      <c r="A62" s="6">
        <f t="shared" ref="A62:A71" si="8">ROW()-2</f>
        <v>60</v>
      </c>
      <c r="B62" s="6" t="s">
        <v>23</v>
      </c>
      <c r="C62" s="6" t="s">
        <v>1208</v>
      </c>
      <c r="D62" s="6">
        <v>211</v>
      </c>
      <c r="E62" s="8">
        <v>2696.89</v>
      </c>
      <c r="F62" s="8"/>
      <c r="G62" s="8"/>
      <c r="H62" s="22">
        <f t="shared" si="5"/>
        <v>2696.89</v>
      </c>
      <c r="I62" s="6" t="s">
        <v>1209</v>
      </c>
      <c r="J62" s="10" t="s">
        <v>21</v>
      </c>
    </row>
    <row r="63" s="15" customFormat="1" customHeight="1" spans="1:10">
      <c r="A63" s="6">
        <f t="shared" si="8"/>
        <v>61</v>
      </c>
      <c r="B63" s="6" t="s">
        <v>23</v>
      </c>
      <c r="C63" s="6" t="s">
        <v>1210</v>
      </c>
      <c r="D63" s="6">
        <v>187</v>
      </c>
      <c r="E63" s="8">
        <v>2069.63</v>
      </c>
      <c r="F63" s="8"/>
      <c r="G63" s="8"/>
      <c r="H63" s="22">
        <f t="shared" si="5"/>
        <v>2069.63</v>
      </c>
      <c r="I63" s="6" t="s">
        <v>1211</v>
      </c>
      <c r="J63" s="10" t="s">
        <v>21</v>
      </c>
    </row>
    <row r="64" s="15" customFormat="1" customHeight="1" spans="1:10">
      <c r="A64" s="6">
        <f t="shared" si="8"/>
        <v>62</v>
      </c>
      <c r="B64" s="6" t="s">
        <v>23</v>
      </c>
      <c r="C64" s="6" t="s">
        <v>1212</v>
      </c>
      <c r="D64" s="6">
        <v>344</v>
      </c>
      <c r="E64" s="8">
        <v>1969.63</v>
      </c>
      <c r="F64" s="8"/>
      <c r="G64" s="8"/>
      <c r="H64" s="8">
        <f t="shared" si="5"/>
        <v>1969.63</v>
      </c>
      <c r="I64" s="6" t="s">
        <v>1213</v>
      </c>
      <c r="J64" s="10" t="s">
        <v>21</v>
      </c>
    </row>
    <row r="65" s="15" customFormat="1" customHeight="1" spans="1:10">
      <c r="A65" s="6">
        <f t="shared" si="8"/>
        <v>63</v>
      </c>
      <c r="B65" s="6" t="s">
        <v>23</v>
      </c>
      <c r="C65" s="6" t="s">
        <v>1214</v>
      </c>
      <c r="D65" s="6">
        <v>344</v>
      </c>
      <c r="E65" s="8">
        <v>2245.39</v>
      </c>
      <c r="F65" s="11"/>
      <c r="G65" s="11"/>
      <c r="H65" s="8">
        <f t="shared" si="5"/>
        <v>2245.39</v>
      </c>
      <c r="I65" s="6" t="s">
        <v>1215</v>
      </c>
      <c r="J65" s="10" t="s">
        <v>21</v>
      </c>
    </row>
    <row r="66" s="15" customFormat="1" customHeight="1" spans="1:10">
      <c r="A66" s="6">
        <f t="shared" si="8"/>
        <v>64</v>
      </c>
      <c r="B66" s="6" t="s">
        <v>23</v>
      </c>
      <c r="C66" s="6" t="s">
        <v>1216</v>
      </c>
      <c r="D66" s="6">
        <v>229</v>
      </c>
      <c r="E66" s="8">
        <v>1929.33</v>
      </c>
      <c r="F66" s="8"/>
      <c r="G66" s="8">
        <v>14.69</v>
      </c>
      <c r="H66" s="8">
        <f t="shared" ref="H66:H102" si="9">SUM(E66:G66)</f>
        <v>1944.02</v>
      </c>
      <c r="I66" s="6" t="s">
        <v>1217</v>
      </c>
      <c r="J66" s="10" t="s">
        <v>21</v>
      </c>
    </row>
    <row r="67" s="15" customFormat="1" customHeight="1" spans="1:10">
      <c r="A67" s="6">
        <f t="shared" si="8"/>
        <v>65</v>
      </c>
      <c r="B67" s="6" t="s">
        <v>23</v>
      </c>
      <c r="C67" s="6" t="s">
        <v>1218</v>
      </c>
      <c r="D67" s="6">
        <v>220</v>
      </c>
      <c r="E67" s="8">
        <v>2281.99</v>
      </c>
      <c r="F67" s="8"/>
      <c r="G67" s="8"/>
      <c r="H67" s="8">
        <f t="shared" si="9"/>
        <v>2281.99</v>
      </c>
      <c r="I67" s="6" t="s">
        <v>1219</v>
      </c>
      <c r="J67" s="10" t="s">
        <v>21</v>
      </c>
    </row>
    <row r="68" s="15" customFormat="1" customHeight="1" spans="1:10">
      <c r="A68" s="6">
        <f t="shared" si="8"/>
        <v>66</v>
      </c>
      <c r="B68" s="6" t="s">
        <v>23</v>
      </c>
      <c r="C68" s="6" t="s">
        <v>1220</v>
      </c>
      <c r="D68" s="6">
        <v>191</v>
      </c>
      <c r="E68" s="8">
        <v>1103.8</v>
      </c>
      <c r="F68" s="8"/>
      <c r="G68" s="8"/>
      <c r="H68" s="8">
        <f t="shared" si="9"/>
        <v>1103.8</v>
      </c>
      <c r="I68" s="6" t="s">
        <v>1221</v>
      </c>
      <c r="J68" s="10" t="s">
        <v>21</v>
      </c>
    </row>
    <row r="69" s="15" customFormat="1" customHeight="1" spans="1:10">
      <c r="A69" s="6">
        <f t="shared" si="8"/>
        <v>67</v>
      </c>
      <c r="B69" s="6" t="s">
        <v>23</v>
      </c>
      <c r="C69" s="6" t="s">
        <v>1222</v>
      </c>
      <c r="D69" s="6">
        <v>159</v>
      </c>
      <c r="E69" s="8">
        <v>1162.3</v>
      </c>
      <c r="F69" s="8"/>
      <c r="G69" s="8"/>
      <c r="H69" s="8">
        <f t="shared" si="9"/>
        <v>1162.3</v>
      </c>
      <c r="I69" s="6" t="s">
        <v>1223</v>
      </c>
      <c r="J69" s="10" t="s">
        <v>21</v>
      </c>
    </row>
    <row r="70" s="15" customFormat="1" customHeight="1" spans="1:10">
      <c r="A70" s="6">
        <f t="shared" si="8"/>
        <v>68</v>
      </c>
      <c r="B70" s="6" t="s">
        <v>23</v>
      </c>
      <c r="C70" s="6" t="s">
        <v>1224</v>
      </c>
      <c r="D70" s="6">
        <v>135</v>
      </c>
      <c r="E70" s="8">
        <v>722.12</v>
      </c>
      <c r="F70" s="8"/>
      <c r="G70" s="8"/>
      <c r="H70" s="8">
        <f t="shared" si="9"/>
        <v>722.12</v>
      </c>
      <c r="I70" s="6" t="s">
        <v>1225</v>
      </c>
      <c r="J70" s="10" t="s">
        <v>21</v>
      </c>
    </row>
    <row r="71" s="15" customFormat="1" customHeight="1" spans="1:10">
      <c r="A71" s="6">
        <f t="shared" si="8"/>
        <v>69</v>
      </c>
      <c r="B71" s="6" t="s">
        <v>23</v>
      </c>
      <c r="C71" s="6" t="s">
        <v>1226</v>
      </c>
      <c r="D71" s="6">
        <v>115</v>
      </c>
      <c r="E71" s="8">
        <v>720.69</v>
      </c>
      <c r="F71" s="8"/>
      <c r="G71" s="8"/>
      <c r="H71" s="8">
        <f t="shared" si="9"/>
        <v>720.69</v>
      </c>
      <c r="I71" s="6" t="s">
        <v>1227</v>
      </c>
      <c r="J71" s="10" t="s">
        <v>21</v>
      </c>
    </row>
    <row r="72" s="15" customFormat="1" customHeight="1" spans="1:10">
      <c r="A72" s="6">
        <f t="shared" ref="A72:A81" si="10">ROW()-2</f>
        <v>70</v>
      </c>
      <c r="B72" s="6" t="s">
        <v>23</v>
      </c>
      <c r="C72" s="6" t="s">
        <v>1228</v>
      </c>
      <c r="D72" s="6">
        <v>88</v>
      </c>
      <c r="E72" s="8">
        <v>529.14</v>
      </c>
      <c r="F72" s="8"/>
      <c r="G72" s="8"/>
      <c r="H72" s="8">
        <f t="shared" si="9"/>
        <v>529.14</v>
      </c>
      <c r="I72" s="6" t="s">
        <v>1229</v>
      </c>
      <c r="J72" s="10" t="s">
        <v>21</v>
      </c>
    </row>
    <row r="73" s="15" customFormat="1" customHeight="1" spans="1:10">
      <c r="A73" s="6">
        <f t="shared" si="10"/>
        <v>71</v>
      </c>
      <c r="B73" s="6" t="s">
        <v>23</v>
      </c>
      <c r="C73" s="6" t="s">
        <v>1230</v>
      </c>
      <c r="D73" s="6">
        <v>62</v>
      </c>
      <c r="E73" s="8">
        <v>381.36</v>
      </c>
      <c r="F73" s="8"/>
      <c r="G73" s="8"/>
      <c r="H73" s="8">
        <f t="shared" si="9"/>
        <v>381.36</v>
      </c>
      <c r="I73" s="6" t="s">
        <v>1231</v>
      </c>
      <c r="J73" s="6" t="s">
        <v>21</v>
      </c>
    </row>
    <row r="74" s="15" customFormat="1" customHeight="1" spans="1:10">
      <c r="A74" s="6">
        <f t="shared" si="10"/>
        <v>72</v>
      </c>
      <c r="B74" s="6" t="s">
        <v>23</v>
      </c>
      <c r="C74" s="6" t="s">
        <v>1232</v>
      </c>
      <c r="D74" s="6">
        <v>40</v>
      </c>
      <c r="E74" s="8">
        <v>190.78</v>
      </c>
      <c r="F74" s="8"/>
      <c r="G74" s="8"/>
      <c r="H74" s="8">
        <f t="shared" si="9"/>
        <v>190.78</v>
      </c>
      <c r="I74" s="6"/>
      <c r="J74" s="10" t="s">
        <v>21</v>
      </c>
    </row>
    <row r="75" s="15" customFormat="1" customHeight="1" spans="1:10">
      <c r="A75" s="6">
        <f t="shared" si="10"/>
        <v>73</v>
      </c>
      <c r="B75" s="6" t="s">
        <v>23</v>
      </c>
      <c r="C75" s="6" t="s">
        <v>1233</v>
      </c>
      <c r="D75" s="6">
        <v>132</v>
      </c>
      <c r="E75" s="8">
        <v>1271.04</v>
      </c>
      <c r="F75" s="8"/>
      <c r="G75" s="8"/>
      <c r="H75" s="8">
        <f t="shared" si="9"/>
        <v>1271.04</v>
      </c>
      <c r="I75" s="6"/>
      <c r="J75" s="10" t="s">
        <v>21</v>
      </c>
    </row>
    <row r="76" s="15" customFormat="1" customHeight="1" spans="1:10">
      <c r="A76" s="6">
        <f t="shared" si="10"/>
        <v>74</v>
      </c>
      <c r="B76" s="6" t="s">
        <v>23</v>
      </c>
      <c r="C76" s="6" t="s">
        <v>1234</v>
      </c>
      <c r="D76" s="6">
        <v>346</v>
      </c>
      <c r="E76" s="8">
        <v>4911.8</v>
      </c>
      <c r="F76" s="8">
        <v>1718.53</v>
      </c>
      <c r="G76" s="8"/>
      <c r="H76" s="8">
        <f t="shared" si="9"/>
        <v>6630.33</v>
      </c>
      <c r="I76" s="6"/>
      <c r="J76" s="10" t="s">
        <v>5</v>
      </c>
    </row>
    <row r="77" s="15" customFormat="1" customHeight="1" spans="1:10">
      <c r="A77" s="6">
        <f t="shared" si="10"/>
        <v>75</v>
      </c>
      <c r="B77" s="6" t="s">
        <v>23</v>
      </c>
      <c r="C77" s="6" t="s">
        <v>1235</v>
      </c>
      <c r="D77" s="6">
        <v>399</v>
      </c>
      <c r="E77" s="8">
        <v>4715.86</v>
      </c>
      <c r="F77" s="8"/>
      <c r="G77" s="8"/>
      <c r="H77" s="8">
        <f t="shared" si="9"/>
        <v>4715.86</v>
      </c>
      <c r="I77" s="6" t="s">
        <v>1236</v>
      </c>
      <c r="J77" s="10" t="s">
        <v>21</v>
      </c>
    </row>
    <row r="78" s="15" customFormat="1" customHeight="1" spans="1:10">
      <c r="A78" s="6">
        <f t="shared" si="10"/>
        <v>76</v>
      </c>
      <c r="B78" s="6" t="s">
        <v>23</v>
      </c>
      <c r="C78" s="6" t="s">
        <v>1237</v>
      </c>
      <c r="D78" s="6">
        <v>564</v>
      </c>
      <c r="E78" s="8">
        <v>7293.49</v>
      </c>
      <c r="F78" s="8"/>
      <c r="G78" s="8"/>
      <c r="H78" s="8">
        <f t="shared" si="9"/>
        <v>7293.49</v>
      </c>
      <c r="I78" s="6" t="s">
        <v>1238</v>
      </c>
      <c r="J78" s="6" t="s">
        <v>21</v>
      </c>
    </row>
    <row r="79" s="15" customFormat="1" customHeight="1" spans="1:10">
      <c r="A79" s="6">
        <f t="shared" si="10"/>
        <v>77</v>
      </c>
      <c r="B79" s="6" t="s">
        <v>23</v>
      </c>
      <c r="C79" s="6" t="s">
        <v>1239</v>
      </c>
      <c r="D79" s="6">
        <v>81</v>
      </c>
      <c r="E79" s="8">
        <v>851.48</v>
      </c>
      <c r="F79" s="8">
        <v>371.44</v>
      </c>
      <c r="G79" s="8"/>
      <c r="H79" s="8">
        <f t="shared" si="9"/>
        <v>1222.92</v>
      </c>
      <c r="I79" s="6"/>
      <c r="J79" s="6" t="s">
        <v>21</v>
      </c>
    </row>
    <row r="80" s="15" customFormat="1" customHeight="1" spans="1:10">
      <c r="A80" s="6">
        <f t="shared" si="10"/>
        <v>78</v>
      </c>
      <c r="B80" s="6" t="s">
        <v>23</v>
      </c>
      <c r="C80" s="6" t="s">
        <v>1240</v>
      </c>
      <c r="D80" s="6">
        <v>81</v>
      </c>
      <c r="E80" s="8">
        <v>2276.43</v>
      </c>
      <c r="F80" s="8"/>
      <c r="G80" s="8"/>
      <c r="H80" s="8">
        <f t="shared" si="9"/>
        <v>2276.43</v>
      </c>
      <c r="I80" s="6"/>
      <c r="J80" s="6" t="s">
        <v>5</v>
      </c>
    </row>
    <row r="81" s="15" customFormat="1" customHeight="1" spans="1:10">
      <c r="A81" s="6">
        <f t="shared" si="10"/>
        <v>79</v>
      </c>
      <c r="B81" s="6" t="s">
        <v>23</v>
      </c>
      <c r="C81" s="6" t="s">
        <v>1241</v>
      </c>
      <c r="D81" s="6">
        <v>438</v>
      </c>
      <c r="E81" s="8">
        <v>3823.89</v>
      </c>
      <c r="F81" s="8">
        <v>333.49</v>
      </c>
      <c r="G81" s="8">
        <v>11.63</v>
      </c>
      <c r="H81" s="8">
        <f t="shared" si="9"/>
        <v>4169.01</v>
      </c>
      <c r="I81" s="6"/>
      <c r="J81" s="6" t="s">
        <v>21</v>
      </c>
    </row>
    <row r="82" s="15" customFormat="1" customHeight="1" spans="1:10">
      <c r="A82" s="6">
        <f t="shared" ref="A82:A99" si="11">ROW()-2</f>
        <v>80</v>
      </c>
      <c r="B82" s="6" t="s">
        <v>23</v>
      </c>
      <c r="C82" s="6" t="s">
        <v>1242</v>
      </c>
      <c r="D82" s="6">
        <v>177</v>
      </c>
      <c r="E82" s="8">
        <v>1270.34</v>
      </c>
      <c r="F82" s="8"/>
      <c r="G82" s="8"/>
      <c r="H82" s="8">
        <f t="shared" si="9"/>
        <v>1270.34</v>
      </c>
      <c r="I82" s="6"/>
      <c r="J82" s="6" t="s">
        <v>21</v>
      </c>
    </row>
    <row r="83" s="15" customFormat="1" customHeight="1" spans="1:10">
      <c r="A83" s="6">
        <f t="shared" si="11"/>
        <v>81</v>
      </c>
      <c r="B83" s="6" t="s">
        <v>23</v>
      </c>
      <c r="C83" s="6" t="s">
        <v>1243</v>
      </c>
      <c r="D83" s="6">
        <v>294</v>
      </c>
      <c r="E83" s="8">
        <v>4613.93</v>
      </c>
      <c r="F83" s="8"/>
      <c r="G83" s="8"/>
      <c r="H83" s="8">
        <f t="shared" si="9"/>
        <v>4613.93</v>
      </c>
      <c r="I83" s="6" t="s">
        <v>1244</v>
      </c>
      <c r="J83" s="6" t="s">
        <v>21</v>
      </c>
    </row>
    <row r="84" s="15" customFormat="1" customHeight="1" spans="1:10">
      <c r="A84" s="6">
        <f t="shared" si="11"/>
        <v>82</v>
      </c>
      <c r="B84" s="6" t="s">
        <v>23</v>
      </c>
      <c r="C84" s="6" t="s">
        <v>1245</v>
      </c>
      <c r="D84" s="6">
        <v>312</v>
      </c>
      <c r="E84" s="8">
        <v>5386.21</v>
      </c>
      <c r="F84" s="8"/>
      <c r="G84" s="8"/>
      <c r="H84" s="8">
        <f t="shared" si="9"/>
        <v>5386.21</v>
      </c>
      <c r="I84" s="6" t="s">
        <v>1246</v>
      </c>
      <c r="J84" s="6" t="s">
        <v>21</v>
      </c>
    </row>
    <row r="85" s="15" customFormat="1" customHeight="1" spans="1:10">
      <c r="A85" s="6">
        <f t="shared" si="11"/>
        <v>83</v>
      </c>
      <c r="B85" s="6" t="s">
        <v>23</v>
      </c>
      <c r="C85" s="6" t="s">
        <v>1247</v>
      </c>
      <c r="D85" s="6"/>
      <c r="E85" s="8"/>
      <c r="F85" s="8">
        <v>1278.81</v>
      </c>
      <c r="G85" s="8"/>
      <c r="H85" s="8">
        <f t="shared" si="9"/>
        <v>1278.81</v>
      </c>
      <c r="I85" s="6"/>
      <c r="J85" s="6" t="s">
        <v>21</v>
      </c>
    </row>
    <row r="86" s="15" customFormat="1" customHeight="1" spans="1:10">
      <c r="A86" s="6">
        <f t="shared" si="11"/>
        <v>84</v>
      </c>
      <c r="B86" s="6" t="s">
        <v>23</v>
      </c>
      <c r="C86" s="6" t="s">
        <v>1248</v>
      </c>
      <c r="D86" s="6">
        <v>331</v>
      </c>
      <c r="E86" s="8">
        <v>5754.25</v>
      </c>
      <c r="F86" s="8"/>
      <c r="G86" s="8"/>
      <c r="H86" s="8">
        <f t="shared" si="9"/>
        <v>5754.25</v>
      </c>
      <c r="I86" s="6" t="s">
        <v>1249</v>
      </c>
      <c r="J86" s="6" t="s">
        <v>21</v>
      </c>
    </row>
    <row r="87" s="15" customFormat="1" customHeight="1" spans="1:10">
      <c r="A87" s="6">
        <f t="shared" si="11"/>
        <v>85</v>
      </c>
      <c r="B87" s="6" t="s">
        <v>23</v>
      </c>
      <c r="C87" s="6" t="s">
        <v>1250</v>
      </c>
      <c r="D87" s="6">
        <v>338</v>
      </c>
      <c r="E87" s="8">
        <v>4905.93</v>
      </c>
      <c r="F87" s="8"/>
      <c r="G87" s="8"/>
      <c r="H87" s="8">
        <f t="shared" si="9"/>
        <v>4905.93</v>
      </c>
      <c r="I87" s="6" t="s">
        <v>1251</v>
      </c>
      <c r="J87" s="6" t="s">
        <v>21</v>
      </c>
    </row>
    <row r="88" s="15" customFormat="1" customHeight="1" spans="1:10">
      <c r="A88" s="6">
        <f t="shared" si="11"/>
        <v>86</v>
      </c>
      <c r="B88" s="6" t="s">
        <v>23</v>
      </c>
      <c r="C88" s="6" t="s">
        <v>1252</v>
      </c>
      <c r="D88" s="6">
        <v>165</v>
      </c>
      <c r="E88" s="8">
        <v>2873.26</v>
      </c>
      <c r="F88" s="8"/>
      <c r="G88" s="8"/>
      <c r="H88" s="8">
        <f t="shared" si="9"/>
        <v>2873.26</v>
      </c>
      <c r="I88" s="6"/>
      <c r="J88" s="6" t="s">
        <v>21</v>
      </c>
    </row>
    <row r="89" s="15" customFormat="1" customHeight="1" spans="1:10">
      <c r="A89" s="6">
        <f t="shared" si="11"/>
        <v>87</v>
      </c>
      <c r="B89" s="6" t="s">
        <v>23</v>
      </c>
      <c r="C89" s="6" t="s">
        <v>1253</v>
      </c>
      <c r="D89" s="6">
        <v>420</v>
      </c>
      <c r="E89" s="8">
        <v>4663.2</v>
      </c>
      <c r="F89" s="8">
        <v>230.2</v>
      </c>
      <c r="G89" s="8"/>
      <c r="H89" s="8">
        <f t="shared" si="9"/>
        <v>4893.4</v>
      </c>
      <c r="I89" s="6"/>
      <c r="J89" s="6" t="s">
        <v>21</v>
      </c>
    </row>
    <row r="90" s="15" customFormat="1" customHeight="1" spans="1:10">
      <c r="A90" s="6">
        <f t="shared" si="11"/>
        <v>88</v>
      </c>
      <c r="B90" s="6" t="s">
        <v>23</v>
      </c>
      <c r="C90" s="6" t="s">
        <v>1254</v>
      </c>
      <c r="D90" s="6">
        <v>201</v>
      </c>
      <c r="E90" s="8">
        <v>2605.88</v>
      </c>
      <c r="F90" s="8">
        <v>802.16</v>
      </c>
      <c r="G90" s="8"/>
      <c r="H90" s="8">
        <f t="shared" si="9"/>
        <v>3408.04</v>
      </c>
      <c r="I90" s="6"/>
      <c r="J90" s="6" t="s">
        <v>5</v>
      </c>
    </row>
    <row r="91" s="15" customFormat="1" customHeight="1" spans="1:10">
      <c r="A91" s="6">
        <f t="shared" si="11"/>
        <v>89</v>
      </c>
      <c r="B91" s="6" t="s">
        <v>23</v>
      </c>
      <c r="C91" s="6" t="s">
        <v>1255</v>
      </c>
      <c r="D91" s="6"/>
      <c r="E91" s="8"/>
      <c r="F91" s="8">
        <v>4920.97</v>
      </c>
      <c r="G91" s="8"/>
      <c r="H91" s="8">
        <f t="shared" si="9"/>
        <v>4920.97</v>
      </c>
      <c r="I91" s="6"/>
      <c r="J91" s="6" t="s">
        <v>21</v>
      </c>
    </row>
    <row r="92" s="15" customFormat="1" customHeight="1" spans="1:10">
      <c r="A92" s="6">
        <f t="shared" si="11"/>
        <v>90</v>
      </c>
      <c r="B92" s="6" t="s">
        <v>23</v>
      </c>
      <c r="C92" s="6" t="s">
        <v>1256</v>
      </c>
      <c r="D92" s="6"/>
      <c r="E92" s="8"/>
      <c r="F92" s="8">
        <v>6905.47</v>
      </c>
      <c r="G92" s="8">
        <v>8472.69</v>
      </c>
      <c r="H92" s="8">
        <f t="shared" si="9"/>
        <v>15378.16</v>
      </c>
      <c r="I92" s="6"/>
      <c r="J92" s="6" t="s">
        <v>6</v>
      </c>
    </row>
    <row r="93" s="15" customFormat="1" customHeight="1" spans="1:10">
      <c r="A93" s="6">
        <f t="shared" si="11"/>
        <v>91</v>
      </c>
      <c r="B93" s="6" t="s">
        <v>23</v>
      </c>
      <c r="C93" s="6" t="s">
        <v>1257</v>
      </c>
      <c r="D93" s="6"/>
      <c r="E93" s="8"/>
      <c r="F93" s="8">
        <v>8962.15</v>
      </c>
      <c r="G93" s="8">
        <v>21920.19</v>
      </c>
      <c r="H93" s="8">
        <f t="shared" si="9"/>
        <v>30882.34</v>
      </c>
      <c r="I93" s="6" t="s">
        <v>1258</v>
      </c>
      <c r="J93" s="6" t="s">
        <v>55</v>
      </c>
    </row>
    <row r="94" s="15" customFormat="1" customHeight="1" spans="1:10">
      <c r="A94" s="6">
        <f t="shared" ref="A94:A99" si="12">ROW()-2</f>
        <v>92</v>
      </c>
      <c r="B94" s="6" t="s">
        <v>23</v>
      </c>
      <c r="C94" s="6" t="s">
        <v>1259</v>
      </c>
      <c r="D94" s="6"/>
      <c r="E94" s="8"/>
      <c r="F94" s="8">
        <v>2446.77</v>
      </c>
      <c r="G94" s="8"/>
      <c r="H94" s="8">
        <f t="shared" ref="H94:H99" si="13">SUM(E94:G94)</f>
        <v>2446.77</v>
      </c>
      <c r="I94" s="6" t="s">
        <v>1260</v>
      </c>
      <c r="J94" s="6" t="s">
        <v>55</v>
      </c>
    </row>
    <row r="95" s="15" customFormat="1" customHeight="1" spans="1:10">
      <c r="A95" s="6">
        <f t="shared" si="12"/>
        <v>93</v>
      </c>
      <c r="B95" s="6" t="s">
        <v>23</v>
      </c>
      <c r="C95" s="6" t="s">
        <v>1261</v>
      </c>
      <c r="D95" s="6"/>
      <c r="E95" s="8"/>
      <c r="F95" s="8">
        <v>692.22</v>
      </c>
      <c r="G95" s="8">
        <v>24.93</v>
      </c>
      <c r="H95" s="8">
        <f t="shared" si="13"/>
        <v>717.15</v>
      </c>
      <c r="I95" s="6" t="s">
        <v>1262</v>
      </c>
      <c r="J95" s="6" t="s">
        <v>55</v>
      </c>
    </row>
    <row r="96" s="15" customFormat="1" customHeight="1" spans="1:10">
      <c r="A96" s="6">
        <f t="shared" si="12"/>
        <v>94</v>
      </c>
      <c r="B96" s="6" t="s">
        <v>23</v>
      </c>
      <c r="C96" s="6" t="s">
        <v>1263</v>
      </c>
      <c r="D96" s="6"/>
      <c r="E96" s="8">
        <v>3433.07</v>
      </c>
      <c r="F96" s="8"/>
      <c r="G96" s="8"/>
      <c r="H96" s="8">
        <f t="shared" si="13"/>
        <v>3433.07</v>
      </c>
      <c r="I96" s="6" t="s">
        <v>1264</v>
      </c>
      <c r="J96" s="6" t="s">
        <v>55</v>
      </c>
    </row>
    <row r="97" s="15" customFormat="1" customHeight="1" spans="1:10">
      <c r="A97" s="6">
        <f t="shared" si="12"/>
        <v>95</v>
      </c>
      <c r="B97" s="6" t="s">
        <v>23</v>
      </c>
      <c r="C97" s="6" t="s">
        <v>1265</v>
      </c>
      <c r="D97" s="6"/>
      <c r="E97" s="8">
        <v>7213.03</v>
      </c>
      <c r="F97" s="8">
        <v>226.5</v>
      </c>
      <c r="G97" s="8">
        <v>6278.31</v>
      </c>
      <c r="H97" s="8">
        <f t="shared" si="13"/>
        <v>13717.84</v>
      </c>
      <c r="I97" s="6" t="s">
        <v>1258</v>
      </c>
      <c r="J97" s="6" t="s">
        <v>55</v>
      </c>
    </row>
    <row r="98" s="15" customFormat="1" customHeight="1" spans="1:10">
      <c r="A98" s="6">
        <f t="shared" si="12"/>
        <v>96</v>
      </c>
      <c r="B98" s="6" t="s">
        <v>23</v>
      </c>
      <c r="C98" s="6" t="s">
        <v>1266</v>
      </c>
      <c r="D98" s="6"/>
      <c r="E98" s="8"/>
      <c r="F98" s="8">
        <v>1927.81</v>
      </c>
      <c r="G98" s="8">
        <v>71.79</v>
      </c>
      <c r="H98" s="8">
        <f t="shared" si="13"/>
        <v>1999.6</v>
      </c>
      <c r="I98" s="6" t="s">
        <v>1267</v>
      </c>
      <c r="J98" s="6" t="s">
        <v>55</v>
      </c>
    </row>
    <row r="99" s="15" customFormat="1" customHeight="1" spans="1:10">
      <c r="A99" s="6">
        <f t="shared" si="12"/>
        <v>97</v>
      </c>
      <c r="B99" s="6" t="s">
        <v>23</v>
      </c>
      <c r="C99" s="6" t="s">
        <v>1268</v>
      </c>
      <c r="D99" s="6"/>
      <c r="E99" s="8"/>
      <c r="F99" s="8">
        <v>7658.28</v>
      </c>
      <c r="G99" s="8">
        <v>986.14</v>
      </c>
      <c r="H99" s="8">
        <f t="shared" si="13"/>
        <v>8644.42</v>
      </c>
      <c r="I99" s="6" t="s">
        <v>1269</v>
      </c>
      <c r="J99" s="6" t="s">
        <v>21</v>
      </c>
    </row>
    <row r="100" s="15" customFormat="1" customHeight="1" spans="1:10">
      <c r="A100" s="1"/>
      <c r="B100" s="1"/>
      <c r="C100" s="1"/>
      <c r="D100" s="1"/>
      <c r="E100" s="4"/>
      <c r="F100" s="4"/>
      <c r="G100" s="4"/>
      <c r="H100" s="4"/>
      <c r="I100" s="1"/>
      <c r="J100" s="1"/>
    </row>
    <row r="101" s="15" customFormat="1" customHeight="1" spans="1:10">
      <c r="A101" s="1"/>
      <c r="B101" s="1"/>
      <c r="C101" s="1"/>
      <c r="D101" s="1"/>
      <c r="E101" s="4"/>
      <c r="F101" s="4"/>
      <c r="G101" s="4"/>
      <c r="H101" s="4"/>
      <c r="I101" s="1"/>
      <c r="J101" s="1"/>
    </row>
    <row r="102" s="15" customFormat="1" customHeight="1" spans="1:10">
      <c r="A102" s="1"/>
      <c r="B102" s="1"/>
      <c r="C102" s="1"/>
      <c r="D102" s="1"/>
      <c r="E102" s="4"/>
      <c r="F102" s="4"/>
      <c r="G102" s="4"/>
      <c r="H102" s="4"/>
      <c r="I102" s="1"/>
      <c r="J102" s="1"/>
    </row>
    <row r="103" s="15" customFormat="1" customHeight="1" spans="1:10">
      <c r="A103" s="1"/>
      <c r="B103" s="1"/>
      <c r="C103" s="1"/>
      <c r="D103" s="1"/>
      <c r="E103" s="4"/>
      <c r="F103" s="4"/>
      <c r="G103" s="4"/>
      <c r="H103" s="4"/>
      <c r="I103" s="1"/>
      <c r="J103" s="1"/>
    </row>
    <row r="104" s="15" customFormat="1" customHeight="1" spans="1:10">
      <c r="A104" s="1"/>
      <c r="B104" s="1"/>
      <c r="C104" s="1"/>
      <c r="D104" s="1"/>
      <c r="E104" s="4"/>
      <c r="F104" s="4"/>
      <c r="G104" s="4"/>
      <c r="H104" s="4"/>
      <c r="I104" s="1"/>
      <c r="J104" s="1"/>
    </row>
    <row r="105" s="15" customFormat="1" customHeight="1" spans="1:10">
      <c r="A105" s="1"/>
      <c r="B105" s="1"/>
      <c r="C105" s="1"/>
      <c r="D105" s="1"/>
      <c r="E105" s="4"/>
      <c r="F105" s="4"/>
      <c r="G105" s="4"/>
      <c r="H105" s="4"/>
      <c r="I105" s="1"/>
      <c r="J105" s="1"/>
    </row>
    <row r="106" s="15" customFormat="1" customHeight="1" spans="1:10">
      <c r="A106" s="1"/>
      <c r="B106" s="1"/>
      <c r="C106" s="1"/>
      <c r="D106" s="1"/>
      <c r="E106" s="4"/>
      <c r="F106" s="4"/>
      <c r="G106" s="4"/>
      <c r="H106" s="4"/>
      <c r="I106" s="1"/>
      <c r="J106" s="1"/>
    </row>
    <row r="107" s="15" customFormat="1" customHeight="1" spans="1:10">
      <c r="A107" s="1"/>
      <c r="B107" s="1"/>
      <c r="C107" s="1"/>
      <c r="D107" s="1"/>
      <c r="E107" s="4"/>
      <c r="F107" s="4"/>
      <c r="G107" s="4"/>
      <c r="H107" s="4"/>
      <c r="I107" s="1"/>
      <c r="J107" s="1"/>
    </row>
    <row r="108" s="15" customFormat="1" customHeight="1" spans="1:10">
      <c r="A108" s="1"/>
      <c r="B108" s="1"/>
      <c r="C108" s="1"/>
      <c r="D108" s="1"/>
      <c r="E108" s="4"/>
      <c r="F108" s="4"/>
      <c r="G108" s="4"/>
      <c r="H108" s="4"/>
      <c r="I108" s="1"/>
      <c r="J108" s="1"/>
    </row>
    <row r="109" s="15" customFormat="1" customHeight="1" spans="1:10">
      <c r="A109" s="1"/>
      <c r="B109" s="1"/>
      <c r="C109" s="1"/>
      <c r="D109" s="1"/>
      <c r="E109" s="4"/>
      <c r="F109" s="4"/>
      <c r="G109" s="4"/>
      <c r="H109" s="4"/>
      <c r="I109" s="1"/>
      <c r="J109" s="1"/>
    </row>
    <row r="110" s="15" customFormat="1" customHeight="1" spans="1:10">
      <c r="A110" s="1"/>
      <c r="B110" s="1"/>
      <c r="C110" s="1"/>
      <c r="D110" s="1"/>
      <c r="E110" s="4"/>
      <c r="F110" s="4"/>
      <c r="G110" s="4"/>
      <c r="H110" s="4"/>
      <c r="I110" s="1"/>
      <c r="J110" s="1"/>
    </row>
    <row r="111" s="15" customFormat="1" customHeight="1" spans="1:10">
      <c r="A111" s="1"/>
      <c r="B111" s="1"/>
      <c r="C111" s="1"/>
      <c r="D111" s="1"/>
      <c r="E111" s="4"/>
      <c r="F111" s="4"/>
      <c r="G111" s="4"/>
      <c r="H111" s="4"/>
      <c r="I111" s="1"/>
      <c r="J111" s="1"/>
    </row>
    <row r="112" s="15" customFormat="1" customHeight="1" spans="1:10">
      <c r="A112" s="1"/>
      <c r="B112" s="1"/>
      <c r="C112" s="1"/>
      <c r="D112" s="1"/>
      <c r="E112" s="4"/>
      <c r="F112" s="4"/>
      <c r="G112" s="4"/>
      <c r="H112" s="4"/>
      <c r="I112" s="1"/>
      <c r="J112" s="1"/>
    </row>
    <row r="113" s="15" customFormat="1" customHeight="1" spans="1:10">
      <c r="A113" s="1"/>
      <c r="B113" s="1"/>
      <c r="C113" s="1"/>
      <c r="D113" s="1"/>
      <c r="E113" s="4"/>
      <c r="F113" s="4"/>
      <c r="G113" s="4"/>
      <c r="H113" s="4"/>
      <c r="I113" s="1"/>
      <c r="J113" s="1"/>
    </row>
    <row r="114" s="15" customFormat="1" customHeight="1" spans="1:10">
      <c r="A114" s="1"/>
      <c r="B114" s="1"/>
      <c r="C114" s="1"/>
      <c r="D114" s="1"/>
      <c r="E114" s="4"/>
      <c r="F114" s="4"/>
      <c r="G114" s="4"/>
      <c r="H114" s="4"/>
      <c r="I114" s="1"/>
      <c r="J114" s="1"/>
    </row>
    <row r="115" s="15" customFormat="1" customHeight="1" spans="1:10">
      <c r="A115" s="1"/>
      <c r="B115" s="1"/>
      <c r="C115" s="1"/>
      <c r="D115" s="1"/>
      <c r="E115" s="4"/>
      <c r="F115" s="4"/>
      <c r="G115" s="4"/>
      <c r="H115" s="4"/>
      <c r="I115" s="1"/>
      <c r="J115" s="1"/>
    </row>
    <row r="116" s="15" customFormat="1" customHeight="1" spans="1:10">
      <c r="A116" s="1"/>
      <c r="B116" s="1"/>
      <c r="C116" s="1"/>
      <c r="D116" s="1"/>
      <c r="E116" s="4"/>
      <c r="F116" s="4"/>
      <c r="G116" s="4"/>
      <c r="H116" s="4"/>
      <c r="I116" s="1"/>
      <c r="J116" s="1"/>
    </row>
    <row r="117" s="15" customFormat="1" customHeight="1" spans="1:10">
      <c r="A117" s="1"/>
      <c r="B117" s="1"/>
      <c r="C117" s="1"/>
      <c r="D117" s="1"/>
      <c r="E117" s="4"/>
      <c r="F117" s="4"/>
      <c r="G117" s="4"/>
      <c r="H117" s="4"/>
      <c r="I117" s="1"/>
      <c r="J117" s="1"/>
    </row>
    <row r="118" s="15" customFormat="1" customHeight="1" spans="1:10">
      <c r="A118" s="1"/>
      <c r="B118" s="1"/>
      <c r="C118" s="1"/>
      <c r="D118" s="1"/>
      <c r="E118" s="4"/>
      <c r="F118" s="4"/>
      <c r="G118" s="4"/>
      <c r="H118" s="4"/>
      <c r="I118" s="1"/>
      <c r="J118" s="1"/>
    </row>
    <row r="119" s="15" customFormat="1" customHeight="1" spans="1:10">
      <c r="A119" s="1"/>
      <c r="B119" s="1"/>
      <c r="C119" s="1"/>
      <c r="D119" s="1"/>
      <c r="E119" s="4"/>
      <c r="F119" s="4"/>
      <c r="G119" s="4"/>
      <c r="H119" s="4"/>
      <c r="I119" s="1"/>
      <c r="J119" s="1"/>
    </row>
  </sheetData>
  <autoFilter xmlns:etc="http://www.wps.cn/officeDocument/2017/etCustomData" ref="A2:J99" etc:filterBottomFollowUsedRange="0">
    <extLst/>
  </autoFilter>
  <conditionalFormatting sqref="E4">
    <cfRule type="duplicateValues" dxfId="0" priority="9"/>
  </conditionalFormatting>
  <conditionalFormatting sqref="E7">
    <cfRule type="duplicateValues" dxfId="0" priority="8"/>
  </conditionalFormatting>
  <conditionalFormatting sqref="G12">
    <cfRule type="duplicateValues" dxfId="0" priority="7"/>
  </conditionalFormatting>
  <conditionalFormatting sqref="J97">
    <cfRule type="cellIs" dxfId="1" priority="4" operator="equal">
      <formula>"不定级"</formula>
    </cfRule>
    <cfRule type="cellIs" dxfId="2" priority="3" operator="equal">
      <formula>"二级"</formula>
    </cfRule>
  </conditionalFormatting>
  <conditionalFormatting sqref="J98:J99">
    <cfRule type="cellIs" dxfId="1" priority="2" operator="equal">
      <formula>"不定级"</formula>
    </cfRule>
    <cfRule type="cellIs" dxfId="2" priority="1" operator="equal">
      <formula>"二级"</formula>
    </cfRule>
  </conditionalFormatting>
  <conditionalFormatting sqref="J1:J96 J100:J1048576">
    <cfRule type="cellIs" dxfId="2" priority="5" operator="equal">
      <formula>"二级"</formula>
    </cfRule>
    <cfRule type="cellIs" dxfId="1" priority="6" operator="equal">
      <formula>"不定级"</formula>
    </cfRule>
  </conditionalFormatting>
  <conditionalFormatting sqref="G3:G11 G16:G48 G14">
    <cfRule type="duplicateValues" dxfId="0" priority="10"/>
  </conditionalFormatting>
  <pageMargins left="0.393055555555556" right="0.393055555555556" top="1" bottom="1" header="0.5" footer="0.5"/>
  <pageSetup paperSize="9" scale="70" fitToHeight="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7"/>
  <sheetViews>
    <sheetView workbookViewId="0">
      <pane ySplit="2" topLeftCell="A110" activePane="bottomLeft" state="frozen"/>
      <selection/>
      <selection pane="bottomLeft" activeCell="J129" sqref="J129"/>
    </sheetView>
  </sheetViews>
  <sheetFormatPr defaultColWidth="9" defaultRowHeight="26" customHeight="1"/>
  <cols>
    <col min="1" max="1" width="4.625" style="1" customWidth="1"/>
    <col min="2" max="2" width="6.25" style="1" customWidth="1"/>
    <col min="3" max="3" width="28.625" style="1" customWidth="1"/>
    <col min="4" max="4" width="10.625" style="1" customWidth="1"/>
    <col min="5" max="8" width="10.625" style="4" customWidth="1"/>
    <col min="9" max="9" width="38.625" style="1" customWidth="1"/>
    <col min="10" max="10" width="8.625" style="1" customWidth="1"/>
    <col min="11" max="11" width="9.375" style="17" customWidth="1"/>
    <col min="12" max="12" width="9.375" style="17"/>
    <col min="13" max="16384" width="9" style="17"/>
  </cols>
  <sheetData>
    <row r="1" s="1" customFormat="1" customHeight="1" spans="1:10">
      <c r="A1" s="5" t="s">
        <v>44</v>
      </c>
      <c r="B1" s="5"/>
      <c r="C1" s="5"/>
      <c r="D1" s="5"/>
      <c r="E1" s="7"/>
      <c r="F1" s="7"/>
      <c r="G1" s="7"/>
      <c r="H1" s="7"/>
      <c r="I1" s="5"/>
      <c r="J1" s="5"/>
    </row>
    <row r="2" s="2" customFormat="1" customHeight="1" spans="1:10">
      <c r="A2" s="6" t="s">
        <v>1</v>
      </c>
      <c r="B2" s="6" t="s">
        <v>2</v>
      </c>
      <c r="C2" s="6" t="s">
        <v>45</v>
      </c>
      <c r="D2" s="6" t="s">
        <v>46</v>
      </c>
      <c r="E2" s="8" t="s">
        <v>47</v>
      </c>
      <c r="F2" s="8" t="s">
        <v>48</v>
      </c>
      <c r="G2" s="8" t="s">
        <v>49</v>
      </c>
      <c r="H2" s="8" t="s">
        <v>50</v>
      </c>
      <c r="I2" s="6" t="s">
        <v>51</v>
      </c>
      <c r="J2" s="6" t="s">
        <v>52</v>
      </c>
    </row>
    <row r="3" s="17" customFormat="1" customHeight="1" spans="1:10">
      <c r="A3" s="6">
        <f>ROW()-2</f>
        <v>1</v>
      </c>
      <c r="B3" s="6" t="s">
        <v>1270</v>
      </c>
      <c r="C3" s="14" t="s">
        <v>952</v>
      </c>
      <c r="D3" s="6">
        <v>1252.3</v>
      </c>
      <c r="E3" s="8">
        <v>28082.33</v>
      </c>
      <c r="F3" s="8">
        <v>13013.82</v>
      </c>
      <c r="G3" s="8"/>
      <c r="H3" s="8">
        <v>41096.15</v>
      </c>
      <c r="I3" s="6" t="s">
        <v>953</v>
      </c>
      <c r="J3" s="10" t="s">
        <v>5</v>
      </c>
    </row>
    <row r="4" s="17" customFormat="1" customHeight="1" spans="1:10">
      <c r="A4" s="6">
        <f>ROW()-2</f>
        <v>2</v>
      </c>
      <c r="B4" s="6" t="s">
        <v>1270</v>
      </c>
      <c r="C4" s="6" t="s">
        <v>954</v>
      </c>
      <c r="D4" s="6"/>
      <c r="E4" s="8"/>
      <c r="F4" s="8"/>
      <c r="G4" s="8">
        <v>663.91</v>
      </c>
      <c r="H4" s="8">
        <f t="shared" ref="H3:H16" si="0">SUM(E4:G4)</f>
        <v>663.91</v>
      </c>
      <c r="I4" s="6" t="s">
        <v>80</v>
      </c>
      <c r="J4" s="10" t="s">
        <v>55</v>
      </c>
    </row>
    <row r="5" s="17" customFormat="1" customHeight="1" spans="1:10">
      <c r="A5" s="6">
        <f t="shared" ref="A5:A16" si="1">ROW()-2</f>
        <v>3</v>
      </c>
      <c r="B5" s="6" t="s">
        <v>1270</v>
      </c>
      <c r="C5" s="6" t="s">
        <v>69</v>
      </c>
      <c r="D5" s="6">
        <v>2066.21</v>
      </c>
      <c r="E5" s="8"/>
      <c r="F5" s="8">
        <v>19515.54</v>
      </c>
      <c r="G5" s="8"/>
      <c r="H5" s="8">
        <f t="shared" si="0"/>
        <v>19515.54</v>
      </c>
      <c r="I5" s="6" t="s">
        <v>1271</v>
      </c>
      <c r="J5" s="10" t="s">
        <v>21</v>
      </c>
    </row>
    <row r="6" s="17" customFormat="1" customHeight="1" spans="1:10">
      <c r="A6" s="6">
        <f t="shared" si="1"/>
        <v>4</v>
      </c>
      <c r="B6" s="6" t="s">
        <v>1270</v>
      </c>
      <c r="C6" s="6" t="s">
        <v>72</v>
      </c>
      <c r="D6" s="6"/>
      <c r="E6" s="8">
        <v>38164.35</v>
      </c>
      <c r="F6" s="8"/>
      <c r="G6" s="8">
        <v>9833.82</v>
      </c>
      <c r="H6" s="8">
        <f t="shared" si="0"/>
        <v>47998.17</v>
      </c>
      <c r="I6" s="6" t="s">
        <v>390</v>
      </c>
      <c r="J6" s="10" t="s">
        <v>55</v>
      </c>
    </row>
    <row r="7" s="17" customFormat="1" customHeight="1" spans="1:10">
      <c r="A7" s="6">
        <f t="shared" si="1"/>
        <v>5</v>
      </c>
      <c r="B7" s="6" t="s">
        <v>1270</v>
      </c>
      <c r="C7" s="6" t="s">
        <v>1272</v>
      </c>
      <c r="D7" s="6">
        <v>382.24</v>
      </c>
      <c r="E7" s="8">
        <v>2648.23</v>
      </c>
      <c r="F7" s="8"/>
      <c r="G7" s="8">
        <v>309.75</v>
      </c>
      <c r="H7" s="8">
        <f t="shared" si="0"/>
        <v>2957.98</v>
      </c>
      <c r="I7" s="6"/>
      <c r="J7" s="10" t="s">
        <v>6</v>
      </c>
    </row>
    <row r="8" s="17" customFormat="1" customHeight="1" spans="1:10">
      <c r="A8" s="6">
        <f t="shared" si="1"/>
        <v>6</v>
      </c>
      <c r="B8" s="6" t="s">
        <v>1270</v>
      </c>
      <c r="C8" s="6" t="s">
        <v>1273</v>
      </c>
      <c r="D8" s="6">
        <v>573.17</v>
      </c>
      <c r="E8" s="8">
        <v>4865.25</v>
      </c>
      <c r="F8" s="8">
        <v>4380.95</v>
      </c>
      <c r="G8" s="8">
        <v>9543.95</v>
      </c>
      <c r="H8" s="8">
        <f t="shared" si="0"/>
        <v>18790.15</v>
      </c>
      <c r="I8" s="6"/>
      <c r="J8" s="10" t="s">
        <v>21</v>
      </c>
    </row>
    <row r="9" s="17" customFormat="1" customHeight="1" spans="1:10">
      <c r="A9" s="6">
        <f t="shared" si="1"/>
        <v>7</v>
      </c>
      <c r="B9" s="6" t="s">
        <v>1270</v>
      </c>
      <c r="C9" s="6" t="s">
        <v>1274</v>
      </c>
      <c r="D9" s="6">
        <v>354.64</v>
      </c>
      <c r="E9" s="8">
        <v>3417.75</v>
      </c>
      <c r="F9" s="8"/>
      <c r="G9" s="8">
        <v>529.99</v>
      </c>
      <c r="H9" s="8">
        <f t="shared" si="0"/>
        <v>3947.74</v>
      </c>
      <c r="I9" s="6"/>
      <c r="J9" s="10" t="s">
        <v>21</v>
      </c>
    </row>
    <row r="10" s="17" customFormat="1" customHeight="1" spans="1:10">
      <c r="A10" s="6">
        <f t="shared" si="1"/>
        <v>8</v>
      </c>
      <c r="B10" s="6" t="s">
        <v>1270</v>
      </c>
      <c r="C10" s="6" t="s">
        <v>1275</v>
      </c>
      <c r="D10" s="6">
        <v>274.82</v>
      </c>
      <c r="E10" s="8">
        <v>2026.86</v>
      </c>
      <c r="F10" s="8"/>
      <c r="G10" s="8">
        <v>411.55</v>
      </c>
      <c r="H10" s="8">
        <f t="shared" si="0"/>
        <v>2438.41</v>
      </c>
      <c r="I10" s="6"/>
      <c r="J10" s="10" t="s">
        <v>21</v>
      </c>
    </row>
    <row r="11" s="17" customFormat="1" customHeight="1" spans="1:10">
      <c r="A11" s="6">
        <f t="shared" si="1"/>
        <v>9</v>
      </c>
      <c r="B11" s="6" t="s">
        <v>1270</v>
      </c>
      <c r="C11" s="6" t="s">
        <v>1276</v>
      </c>
      <c r="D11" s="6">
        <v>129.16</v>
      </c>
      <c r="E11" s="8">
        <v>650.48</v>
      </c>
      <c r="F11" s="8"/>
      <c r="G11" s="8"/>
      <c r="H11" s="8">
        <f t="shared" si="0"/>
        <v>650.48</v>
      </c>
      <c r="I11" s="6"/>
      <c r="J11" s="6" t="s">
        <v>6</v>
      </c>
    </row>
    <row r="12" s="17" customFormat="1" customHeight="1" spans="1:10">
      <c r="A12" s="6">
        <f t="shared" si="1"/>
        <v>10</v>
      </c>
      <c r="B12" s="6" t="s">
        <v>1270</v>
      </c>
      <c r="C12" s="6" t="s">
        <v>1277</v>
      </c>
      <c r="D12" s="6">
        <v>228.34</v>
      </c>
      <c r="E12" s="8">
        <v>2395.22</v>
      </c>
      <c r="F12" s="8"/>
      <c r="G12" s="8"/>
      <c r="H12" s="8">
        <f t="shared" si="0"/>
        <v>2395.22</v>
      </c>
      <c r="I12" s="6" t="s">
        <v>1278</v>
      </c>
      <c r="J12" s="10" t="s">
        <v>21</v>
      </c>
    </row>
    <row r="13" s="17" customFormat="1" customHeight="1" spans="1:10">
      <c r="A13" s="6">
        <f t="shared" si="1"/>
        <v>11</v>
      </c>
      <c r="B13" s="6" t="s">
        <v>1270</v>
      </c>
      <c r="C13" s="6" t="s">
        <v>1279</v>
      </c>
      <c r="D13" s="6">
        <v>63.14</v>
      </c>
      <c r="E13" s="8">
        <v>1168.23</v>
      </c>
      <c r="F13" s="8"/>
      <c r="G13" s="8"/>
      <c r="H13" s="8">
        <f t="shared" si="0"/>
        <v>1168.23</v>
      </c>
      <c r="I13" s="6" t="s">
        <v>1280</v>
      </c>
      <c r="J13" s="10" t="s">
        <v>21</v>
      </c>
    </row>
    <row r="14" s="17" customFormat="1" customHeight="1" spans="1:10">
      <c r="A14" s="6">
        <f t="shared" si="1"/>
        <v>12</v>
      </c>
      <c r="B14" s="6" t="s">
        <v>1270</v>
      </c>
      <c r="C14" s="6" t="s">
        <v>1281</v>
      </c>
      <c r="D14" s="6">
        <v>1294.94</v>
      </c>
      <c r="E14" s="8">
        <v>19609.06</v>
      </c>
      <c r="F14" s="8">
        <v>15214.47</v>
      </c>
      <c r="G14" s="8"/>
      <c r="H14" s="8">
        <f t="shared" si="0"/>
        <v>34823.53</v>
      </c>
      <c r="I14" s="6"/>
      <c r="J14" s="10" t="s">
        <v>5</v>
      </c>
    </row>
    <row r="15" s="17" customFormat="1" customHeight="1" spans="1:10">
      <c r="A15" s="6">
        <f t="shared" si="1"/>
        <v>13</v>
      </c>
      <c r="B15" s="6" t="s">
        <v>1270</v>
      </c>
      <c r="C15" s="19" t="s">
        <v>1282</v>
      </c>
      <c r="D15" s="6"/>
      <c r="E15" s="8"/>
      <c r="F15" s="8"/>
      <c r="G15" s="8"/>
      <c r="H15" s="8">
        <f t="shared" si="0"/>
        <v>0</v>
      </c>
      <c r="I15" s="6" t="s">
        <v>80</v>
      </c>
      <c r="J15" s="10" t="s">
        <v>55</v>
      </c>
    </row>
    <row r="16" s="17" customFormat="1" customHeight="1" spans="1:10">
      <c r="A16" s="6">
        <f t="shared" si="1"/>
        <v>14</v>
      </c>
      <c r="B16" s="6" t="s">
        <v>1270</v>
      </c>
      <c r="C16" s="6" t="s">
        <v>1283</v>
      </c>
      <c r="D16" s="6">
        <v>113.67</v>
      </c>
      <c r="E16" s="8">
        <v>785.23</v>
      </c>
      <c r="F16" s="8"/>
      <c r="G16" s="8"/>
      <c r="H16" s="8">
        <f t="shared" si="0"/>
        <v>785.23</v>
      </c>
      <c r="I16" s="6"/>
      <c r="J16" s="10" t="s">
        <v>21</v>
      </c>
    </row>
    <row r="17" s="18" customFormat="1" customHeight="1" spans="1:10">
      <c r="A17" s="6">
        <f t="shared" ref="A17:A25" si="2">ROW()-2</f>
        <v>15</v>
      </c>
      <c r="B17" s="6" t="s">
        <v>1270</v>
      </c>
      <c r="C17" s="6" t="s">
        <v>1284</v>
      </c>
      <c r="D17" s="6">
        <v>731.61</v>
      </c>
      <c r="E17" s="8">
        <v>11567.46</v>
      </c>
      <c r="F17" s="8"/>
      <c r="G17" s="8">
        <v>800.63</v>
      </c>
      <c r="H17" s="8">
        <f t="shared" ref="H17:H66" si="3">SUM(E17:G17)</f>
        <v>12368.09</v>
      </c>
      <c r="I17" s="6"/>
      <c r="J17" s="10" t="s">
        <v>21</v>
      </c>
    </row>
    <row r="18" s="17" customFormat="1" customHeight="1" spans="1:10">
      <c r="A18" s="6">
        <f t="shared" si="2"/>
        <v>16</v>
      </c>
      <c r="B18" s="6" t="s">
        <v>1270</v>
      </c>
      <c r="C18" s="6" t="s">
        <v>1285</v>
      </c>
      <c r="D18" s="6">
        <v>126.84</v>
      </c>
      <c r="E18" s="8">
        <v>1923.56</v>
      </c>
      <c r="F18" s="8"/>
      <c r="G18" s="8"/>
      <c r="H18" s="8">
        <f t="shared" si="3"/>
        <v>1923.56</v>
      </c>
      <c r="I18" s="6"/>
      <c r="J18" s="10" t="s">
        <v>21</v>
      </c>
    </row>
    <row r="19" s="17" customFormat="1" customHeight="1" spans="1:10">
      <c r="A19" s="6">
        <f t="shared" si="2"/>
        <v>17</v>
      </c>
      <c r="B19" s="6" t="s">
        <v>1270</v>
      </c>
      <c r="C19" s="6" t="s">
        <v>1286</v>
      </c>
      <c r="D19" s="6">
        <v>669.76</v>
      </c>
      <c r="E19" s="8">
        <v>10244.54</v>
      </c>
      <c r="F19" s="8"/>
      <c r="G19" s="8">
        <v>1179.46</v>
      </c>
      <c r="H19" s="8">
        <f t="shared" si="3"/>
        <v>11424</v>
      </c>
      <c r="I19" s="6" t="s">
        <v>1287</v>
      </c>
      <c r="J19" s="10" t="s">
        <v>21</v>
      </c>
    </row>
    <row r="20" s="17" customFormat="1" customHeight="1" spans="1:10">
      <c r="A20" s="6">
        <f t="shared" si="2"/>
        <v>18</v>
      </c>
      <c r="B20" s="6" t="s">
        <v>1270</v>
      </c>
      <c r="C20" s="6" t="s">
        <v>1288</v>
      </c>
      <c r="D20" s="6">
        <v>312.15</v>
      </c>
      <c r="E20" s="8">
        <v>2872.14</v>
      </c>
      <c r="F20" s="8"/>
      <c r="G20" s="8"/>
      <c r="H20" s="8">
        <f t="shared" si="3"/>
        <v>2872.14</v>
      </c>
      <c r="I20" s="6"/>
      <c r="J20" s="10" t="s">
        <v>21</v>
      </c>
    </row>
    <row r="21" s="17" customFormat="1" customHeight="1" spans="1:10">
      <c r="A21" s="6">
        <f t="shared" si="2"/>
        <v>19</v>
      </c>
      <c r="B21" s="6" t="s">
        <v>1270</v>
      </c>
      <c r="C21" s="6" t="s">
        <v>1289</v>
      </c>
      <c r="D21" s="6">
        <v>115.94</v>
      </c>
      <c r="E21" s="8">
        <v>1735.46</v>
      </c>
      <c r="F21" s="8"/>
      <c r="G21" s="8"/>
      <c r="H21" s="8">
        <f t="shared" si="3"/>
        <v>1735.46</v>
      </c>
      <c r="I21" s="6" t="s">
        <v>1290</v>
      </c>
      <c r="J21" s="10" t="s">
        <v>21</v>
      </c>
    </row>
    <row r="22" s="17" customFormat="1" customHeight="1" spans="1:10">
      <c r="A22" s="6">
        <f t="shared" si="2"/>
        <v>20</v>
      </c>
      <c r="B22" s="6" t="s">
        <v>1270</v>
      </c>
      <c r="C22" s="6" t="s">
        <v>524</v>
      </c>
      <c r="D22" s="6">
        <v>423.91</v>
      </c>
      <c r="E22" s="8">
        <v>7712.06</v>
      </c>
      <c r="F22" s="8"/>
      <c r="G22" s="8"/>
      <c r="H22" s="8">
        <f t="shared" si="3"/>
        <v>7712.06</v>
      </c>
      <c r="I22" s="6"/>
      <c r="J22" s="10" t="s">
        <v>21</v>
      </c>
    </row>
    <row r="23" s="17" customFormat="1" customHeight="1" spans="1:10">
      <c r="A23" s="6">
        <f t="shared" si="2"/>
        <v>21</v>
      </c>
      <c r="B23" s="6" t="s">
        <v>1270</v>
      </c>
      <c r="C23" s="6" t="s">
        <v>990</v>
      </c>
      <c r="D23" s="6">
        <v>291.55</v>
      </c>
      <c r="E23" s="8">
        <v>4576.71</v>
      </c>
      <c r="F23" s="8"/>
      <c r="G23" s="8">
        <v>598.82</v>
      </c>
      <c r="H23" s="8">
        <f t="shared" si="3"/>
        <v>5175.53</v>
      </c>
      <c r="I23" s="6"/>
      <c r="J23" s="10" t="s">
        <v>21</v>
      </c>
    </row>
    <row r="24" s="17" customFormat="1" customHeight="1" spans="1:10">
      <c r="A24" s="6">
        <f t="shared" si="2"/>
        <v>22</v>
      </c>
      <c r="B24" s="6" t="s">
        <v>1270</v>
      </c>
      <c r="C24" s="6" t="s">
        <v>1291</v>
      </c>
      <c r="D24" s="6">
        <v>112.03</v>
      </c>
      <c r="E24" s="8">
        <v>399</v>
      </c>
      <c r="F24" s="8"/>
      <c r="G24" s="8"/>
      <c r="H24" s="8">
        <f t="shared" si="3"/>
        <v>399</v>
      </c>
      <c r="I24" s="6"/>
      <c r="J24" s="10" t="s">
        <v>21</v>
      </c>
    </row>
    <row r="25" s="17" customFormat="1" customHeight="1" spans="1:10">
      <c r="A25" s="6">
        <f t="shared" si="2"/>
        <v>23</v>
      </c>
      <c r="B25" s="6" t="s">
        <v>1270</v>
      </c>
      <c r="C25" s="6" t="s">
        <v>989</v>
      </c>
      <c r="D25" s="6">
        <v>212.51</v>
      </c>
      <c r="E25" s="8">
        <v>2968.47</v>
      </c>
      <c r="F25" s="8"/>
      <c r="G25" s="8"/>
      <c r="H25" s="8">
        <f t="shared" si="3"/>
        <v>2968.47</v>
      </c>
      <c r="I25" s="6" t="s">
        <v>1292</v>
      </c>
      <c r="J25" s="10" t="s">
        <v>21</v>
      </c>
    </row>
    <row r="26" s="17" customFormat="1" customHeight="1" spans="1:10">
      <c r="A26" s="6">
        <f t="shared" ref="A26:A35" si="4">ROW()-2</f>
        <v>24</v>
      </c>
      <c r="B26" s="6" t="s">
        <v>1270</v>
      </c>
      <c r="C26" s="6" t="s">
        <v>1293</v>
      </c>
      <c r="D26" s="6">
        <v>165.81</v>
      </c>
      <c r="E26" s="8">
        <v>1787.32</v>
      </c>
      <c r="F26" s="8"/>
      <c r="G26" s="8"/>
      <c r="H26" s="8">
        <f t="shared" si="3"/>
        <v>1787.32</v>
      </c>
      <c r="I26" s="6"/>
      <c r="J26" s="10" t="s">
        <v>21</v>
      </c>
    </row>
    <row r="27" s="17" customFormat="1" customHeight="1" spans="1:10">
      <c r="A27" s="6">
        <f t="shared" si="4"/>
        <v>25</v>
      </c>
      <c r="B27" s="6" t="s">
        <v>1270</v>
      </c>
      <c r="C27" s="6" t="s">
        <v>1294</v>
      </c>
      <c r="D27" s="6">
        <v>179.55</v>
      </c>
      <c r="E27" s="8">
        <v>2159.61</v>
      </c>
      <c r="F27" s="8"/>
      <c r="G27" s="8">
        <v>45.76</v>
      </c>
      <c r="H27" s="8">
        <f t="shared" si="3"/>
        <v>2205.37</v>
      </c>
      <c r="I27" s="6"/>
      <c r="J27" s="10" t="s">
        <v>21</v>
      </c>
    </row>
    <row r="28" s="17" customFormat="1" customHeight="1" spans="1:10">
      <c r="A28" s="6">
        <f t="shared" si="4"/>
        <v>26</v>
      </c>
      <c r="B28" s="6" t="s">
        <v>1270</v>
      </c>
      <c r="C28" s="14" t="s">
        <v>985</v>
      </c>
      <c r="D28" s="6">
        <v>157.76</v>
      </c>
      <c r="E28" s="8">
        <v>1575.67</v>
      </c>
      <c r="F28" s="8">
        <v>1538.52</v>
      </c>
      <c r="G28" s="8"/>
      <c r="H28" s="8">
        <v>3114.19</v>
      </c>
      <c r="I28" s="6" t="s">
        <v>953</v>
      </c>
      <c r="J28" s="10" t="s">
        <v>5</v>
      </c>
    </row>
    <row r="29" s="17" customFormat="1" customHeight="1" spans="1:10">
      <c r="A29" s="6">
        <f t="shared" si="4"/>
        <v>27</v>
      </c>
      <c r="B29" s="6" t="s">
        <v>1270</v>
      </c>
      <c r="C29" s="6" t="s">
        <v>1295</v>
      </c>
      <c r="D29" s="6">
        <v>175.89</v>
      </c>
      <c r="E29" s="8">
        <v>763.53</v>
      </c>
      <c r="F29" s="8"/>
      <c r="G29" s="8"/>
      <c r="H29" s="8">
        <f t="shared" si="3"/>
        <v>763.53</v>
      </c>
      <c r="I29" s="6" t="s">
        <v>1296</v>
      </c>
      <c r="J29" s="10" t="s">
        <v>21</v>
      </c>
    </row>
    <row r="30" s="17" customFormat="1" customHeight="1" spans="1:10">
      <c r="A30" s="6">
        <f t="shared" si="4"/>
        <v>28</v>
      </c>
      <c r="B30" s="6" t="s">
        <v>1270</v>
      </c>
      <c r="C30" s="6" t="s">
        <v>1297</v>
      </c>
      <c r="D30" s="6">
        <v>214.64</v>
      </c>
      <c r="E30" s="8">
        <v>1899.1</v>
      </c>
      <c r="F30" s="8"/>
      <c r="G30" s="8"/>
      <c r="H30" s="8">
        <f t="shared" si="3"/>
        <v>1899.1</v>
      </c>
      <c r="I30" s="6"/>
      <c r="J30" s="10" t="s">
        <v>21</v>
      </c>
    </row>
    <row r="31" s="17" customFormat="1" customHeight="1" spans="1:10">
      <c r="A31" s="6">
        <f t="shared" si="4"/>
        <v>29</v>
      </c>
      <c r="B31" s="6" t="s">
        <v>1270</v>
      </c>
      <c r="C31" s="6" t="s">
        <v>1298</v>
      </c>
      <c r="D31" s="6">
        <v>200.62</v>
      </c>
      <c r="E31" s="8">
        <v>1336.34</v>
      </c>
      <c r="F31" s="8"/>
      <c r="G31" s="8"/>
      <c r="H31" s="8">
        <f t="shared" si="3"/>
        <v>1336.34</v>
      </c>
      <c r="I31" s="6" t="s">
        <v>1299</v>
      </c>
      <c r="J31" s="10" t="s">
        <v>21</v>
      </c>
    </row>
    <row r="32" s="17" customFormat="1" customHeight="1" spans="1:10">
      <c r="A32" s="6">
        <f t="shared" si="4"/>
        <v>30</v>
      </c>
      <c r="B32" s="6" t="s">
        <v>1270</v>
      </c>
      <c r="C32" s="6" t="s">
        <v>1300</v>
      </c>
      <c r="D32" s="6">
        <v>253.94</v>
      </c>
      <c r="E32" s="8">
        <v>2753.79</v>
      </c>
      <c r="F32" s="8"/>
      <c r="G32" s="8"/>
      <c r="H32" s="8">
        <f t="shared" si="3"/>
        <v>2753.79</v>
      </c>
      <c r="I32" s="6"/>
      <c r="J32" s="10" t="s">
        <v>21</v>
      </c>
    </row>
    <row r="33" s="17" customFormat="1" customHeight="1" spans="1:10">
      <c r="A33" s="6">
        <f t="shared" si="4"/>
        <v>31</v>
      </c>
      <c r="B33" s="6" t="s">
        <v>1270</v>
      </c>
      <c r="C33" s="6" t="s">
        <v>1301</v>
      </c>
      <c r="D33" s="6">
        <v>242.57</v>
      </c>
      <c r="E33" s="8">
        <v>1573.24</v>
      </c>
      <c r="F33" s="8"/>
      <c r="G33" s="8"/>
      <c r="H33" s="8">
        <f t="shared" si="3"/>
        <v>1573.24</v>
      </c>
      <c r="I33" s="6" t="s">
        <v>1302</v>
      </c>
      <c r="J33" s="10" t="s">
        <v>21</v>
      </c>
    </row>
    <row r="34" s="17" customFormat="1" customHeight="1" spans="1:10">
      <c r="A34" s="6">
        <f t="shared" si="4"/>
        <v>32</v>
      </c>
      <c r="B34" s="6" t="s">
        <v>1270</v>
      </c>
      <c r="C34" s="6" t="s">
        <v>1303</v>
      </c>
      <c r="D34" s="6">
        <v>261.15</v>
      </c>
      <c r="E34" s="8">
        <v>2814.75</v>
      </c>
      <c r="F34" s="8"/>
      <c r="G34" s="8">
        <v>33.78</v>
      </c>
      <c r="H34" s="8">
        <f t="shared" si="3"/>
        <v>2848.53</v>
      </c>
      <c r="I34" s="6"/>
      <c r="J34" s="10" t="s">
        <v>21</v>
      </c>
    </row>
    <row r="35" s="17" customFormat="1" customHeight="1" spans="1:10">
      <c r="A35" s="6">
        <f t="shared" si="4"/>
        <v>33</v>
      </c>
      <c r="B35" s="6" t="s">
        <v>1270</v>
      </c>
      <c r="C35" s="6" t="s">
        <v>1304</v>
      </c>
      <c r="D35" s="6">
        <v>210.25</v>
      </c>
      <c r="E35" s="8">
        <v>1361.48</v>
      </c>
      <c r="F35" s="8"/>
      <c r="G35" s="8"/>
      <c r="H35" s="8">
        <f t="shared" si="3"/>
        <v>1361.48</v>
      </c>
      <c r="I35" s="6" t="s">
        <v>1305</v>
      </c>
      <c r="J35" s="10" t="s">
        <v>21</v>
      </c>
    </row>
    <row r="36" s="17" customFormat="1" customHeight="1" spans="1:10">
      <c r="A36" s="6">
        <f t="shared" ref="A36:A54" si="5">ROW()-2</f>
        <v>34</v>
      </c>
      <c r="B36" s="6" t="s">
        <v>1270</v>
      </c>
      <c r="C36" s="6" t="s">
        <v>1306</v>
      </c>
      <c r="D36" s="6">
        <v>77.9</v>
      </c>
      <c r="E36" s="8">
        <v>675.35</v>
      </c>
      <c r="F36" s="8"/>
      <c r="G36" s="8">
        <v>31.8</v>
      </c>
      <c r="H36" s="8">
        <f t="shared" si="3"/>
        <v>707.15</v>
      </c>
      <c r="I36" s="6"/>
      <c r="J36" s="10" t="s">
        <v>21</v>
      </c>
    </row>
    <row r="37" s="17" customFormat="1" customHeight="1" spans="1:10">
      <c r="A37" s="6">
        <f t="shared" si="5"/>
        <v>35</v>
      </c>
      <c r="B37" s="6" t="s">
        <v>1270</v>
      </c>
      <c r="C37" s="6" t="s">
        <v>1307</v>
      </c>
      <c r="D37" s="6">
        <v>41.04</v>
      </c>
      <c r="E37" s="8">
        <v>253.47</v>
      </c>
      <c r="F37" s="8"/>
      <c r="G37" s="8"/>
      <c r="H37" s="8">
        <f t="shared" si="3"/>
        <v>253.47</v>
      </c>
      <c r="I37" s="6" t="s">
        <v>1308</v>
      </c>
      <c r="J37" s="10" t="s">
        <v>21</v>
      </c>
    </row>
    <row r="38" s="17" customFormat="1" customHeight="1" spans="1:10">
      <c r="A38" s="6">
        <f t="shared" si="5"/>
        <v>36</v>
      </c>
      <c r="B38" s="6" t="s">
        <v>1270</v>
      </c>
      <c r="C38" s="6" t="s">
        <v>1309</v>
      </c>
      <c r="D38" s="6">
        <v>127.34</v>
      </c>
      <c r="E38" s="8">
        <v>2098.24</v>
      </c>
      <c r="F38" s="8"/>
      <c r="G38" s="8"/>
      <c r="H38" s="8">
        <f t="shared" si="3"/>
        <v>2098.24</v>
      </c>
      <c r="I38" s="6" t="s">
        <v>1310</v>
      </c>
      <c r="J38" s="10" t="s">
        <v>21</v>
      </c>
    </row>
    <row r="39" s="17" customFormat="1" customHeight="1" spans="1:10">
      <c r="A39" s="6">
        <f t="shared" si="5"/>
        <v>37</v>
      </c>
      <c r="B39" s="6" t="s">
        <v>1270</v>
      </c>
      <c r="C39" s="6" t="s">
        <v>1311</v>
      </c>
      <c r="D39" s="6">
        <v>127.78</v>
      </c>
      <c r="E39" s="8">
        <v>1384.58</v>
      </c>
      <c r="F39" s="8"/>
      <c r="G39" s="8"/>
      <c r="H39" s="8">
        <f t="shared" si="3"/>
        <v>1384.58</v>
      </c>
      <c r="I39" s="6" t="s">
        <v>1312</v>
      </c>
      <c r="J39" s="10" t="s">
        <v>21</v>
      </c>
    </row>
    <row r="40" s="17" customFormat="1" customHeight="1" spans="1:10">
      <c r="A40" s="6">
        <f t="shared" si="5"/>
        <v>38</v>
      </c>
      <c r="B40" s="6" t="s">
        <v>1270</v>
      </c>
      <c r="C40" s="6" t="s">
        <v>1313</v>
      </c>
      <c r="D40" s="6">
        <v>127.97</v>
      </c>
      <c r="E40" s="8">
        <v>760.57</v>
      </c>
      <c r="F40" s="8"/>
      <c r="G40" s="8"/>
      <c r="H40" s="8">
        <f t="shared" si="3"/>
        <v>760.57</v>
      </c>
      <c r="I40" s="6" t="s">
        <v>1314</v>
      </c>
      <c r="J40" s="10" t="s">
        <v>21</v>
      </c>
    </row>
    <row r="41" s="17" customFormat="1" customHeight="1" spans="1:10">
      <c r="A41" s="6">
        <f t="shared" si="5"/>
        <v>39</v>
      </c>
      <c r="B41" s="6" t="s">
        <v>1270</v>
      </c>
      <c r="C41" s="6" t="s">
        <v>1315</v>
      </c>
      <c r="D41" s="6">
        <v>914.98</v>
      </c>
      <c r="E41" s="8">
        <v>7476.59</v>
      </c>
      <c r="F41" s="8"/>
      <c r="G41" s="8">
        <v>106.65</v>
      </c>
      <c r="H41" s="8">
        <f t="shared" si="3"/>
        <v>7583.24</v>
      </c>
      <c r="I41" s="6" t="s">
        <v>1316</v>
      </c>
      <c r="J41" s="10" t="s">
        <v>21</v>
      </c>
    </row>
    <row r="42" s="17" customFormat="1" customHeight="1" spans="1:10">
      <c r="A42" s="6">
        <f t="shared" si="5"/>
        <v>40</v>
      </c>
      <c r="B42" s="6" t="s">
        <v>1270</v>
      </c>
      <c r="C42" s="20" t="s">
        <v>1317</v>
      </c>
      <c r="D42" s="6">
        <v>82.9</v>
      </c>
      <c r="E42" s="8">
        <v>1006.89</v>
      </c>
      <c r="F42" s="8"/>
      <c r="G42" s="8"/>
      <c r="H42" s="8">
        <f t="shared" si="3"/>
        <v>1006.89</v>
      </c>
      <c r="I42" s="6"/>
      <c r="J42" s="10" t="s">
        <v>21</v>
      </c>
    </row>
    <row r="43" s="17" customFormat="1" customHeight="1" spans="1:10">
      <c r="A43" s="6">
        <f t="shared" si="5"/>
        <v>41</v>
      </c>
      <c r="B43" s="6" t="s">
        <v>1270</v>
      </c>
      <c r="C43" s="6" t="s">
        <v>1318</v>
      </c>
      <c r="D43" s="6">
        <v>118.42</v>
      </c>
      <c r="E43" s="8"/>
      <c r="F43" s="8">
        <v>638.08</v>
      </c>
      <c r="G43" s="8"/>
      <c r="H43" s="8">
        <f t="shared" si="3"/>
        <v>638.08</v>
      </c>
      <c r="I43" s="6"/>
      <c r="J43" s="10" t="s">
        <v>21</v>
      </c>
    </row>
    <row r="44" s="17" customFormat="1" customHeight="1" spans="1:10">
      <c r="A44" s="6">
        <f t="shared" si="5"/>
        <v>42</v>
      </c>
      <c r="B44" s="6" t="s">
        <v>1270</v>
      </c>
      <c r="C44" s="6" t="s">
        <v>1319</v>
      </c>
      <c r="D44" s="6"/>
      <c r="E44" s="8">
        <v>7636.36</v>
      </c>
      <c r="F44" s="8"/>
      <c r="G44" s="8">
        <v>1374.07</v>
      </c>
      <c r="H44" s="8">
        <f t="shared" si="3"/>
        <v>9010.43</v>
      </c>
      <c r="I44" s="6"/>
      <c r="J44" s="10" t="s">
        <v>5</v>
      </c>
    </row>
    <row r="45" s="17" customFormat="1" customHeight="1" spans="1:10">
      <c r="A45" s="6">
        <f t="shared" si="5"/>
        <v>43</v>
      </c>
      <c r="B45" s="6" t="s">
        <v>1270</v>
      </c>
      <c r="C45" s="6" t="s">
        <v>1320</v>
      </c>
      <c r="D45" s="6">
        <v>188.92</v>
      </c>
      <c r="E45" s="8">
        <v>1672.02</v>
      </c>
      <c r="F45" s="8"/>
      <c r="G45" s="8"/>
      <c r="H45" s="8">
        <f t="shared" si="3"/>
        <v>1672.02</v>
      </c>
      <c r="I45" s="6" t="s">
        <v>1321</v>
      </c>
      <c r="J45" s="10" t="s">
        <v>21</v>
      </c>
    </row>
    <row r="46" s="17" customFormat="1" customHeight="1" spans="1:10">
      <c r="A46" s="6">
        <f t="shared" si="5"/>
        <v>44</v>
      </c>
      <c r="B46" s="6" t="s">
        <v>1270</v>
      </c>
      <c r="C46" s="6" t="s">
        <v>1322</v>
      </c>
      <c r="D46" s="6">
        <v>191.36</v>
      </c>
      <c r="E46" s="8">
        <v>1410.92</v>
      </c>
      <c r="F46" s="8"/>
      <c r="G46" s="8"/>
      <c r="H46" s="8">
        <f t="shared" si="3"/>
        <v>1410.92</v>
      </c>
      <c r="I46" s="6" t="s">
        <v>1323</v>
      </c>
      <c r="J46" s="10" t="s">
        <v>21</v>
      </c>
    </row>
    <row r="47" s="17" customFormat="1" customHeight="1" spans="1:10">
      <c r="A47" s="6">
        <f t="shared" si="5"/>
        <v>45</v>
      </c>
      <c r="B47" s="6" t="s">
        <v>1270</v>
      </c>
      <c r="C47" s="6" t="s">
        <v>1324</v>
      </c>
      <c r="D47" s="6">
        <v>183.88</v>
      </c>
      <c r="E47" s="8">
        <v>1219.29</v>
      </c>
      <c r="F47" s="8"/>
      <c r="G47" s="8"/>
      <c r="H47" s="8">
        <f t="shared" si="3"/>
        <v>1219.29</v>
      </c>
      <c r="I47" s="6" t="s">
        <v>1325</v>
      </c>
      <c r="J47" s="10" t="s">
        <v>21</v>
      </c>
    </row>
    <row r="48" s="17" customFormat="1" customHeight="1" spans="1:10">
      <c r="A48" s="6">
        <f t="shared" si="5"/>
        <v>46</v>
      </c>
      <c r="B48" s="6" t="s">
        <v>1270</v>
      </c>
      <c r="C48" s="6" t="s">
        <v>1326</v>
      </c>
      <c r="D48" s="6">
        <v>116.56</v>
      </c>
      <c r="E48" s="8">
        <v>796.97</v>
      </c>
      <c r="F48" s="8"/>
      <c r="G48" s="8"/>
      <c r="H48" s="8">
        <f t="shared" si="3"/>
        <v>796.97</v>
      </c>
      <c r="I48" s="6" t="s">
        <v>1327</v>
      </c>
      <c r="J48" s="10" t="s">
        <v>21</v>
      </c>
    </row>
    <row r="49" s="17" customFormat="1" customHeight="1" spans="1:10">
      <c r="A49" s="6">
        <f t="shared" si="5"/>
        <v>47</v>
      </c>
      <c r="B49" s="6" t="s">
        <v>1270</v>
      </c>
      <c r="C49" s="6" t="s">
        <v>1328</v>
      </c>
      <c r="D49" s="6">
        <v>114.44</v>
      </c>
      <c r="E49" s="8">
        <v>1087.58</v>
      </c>
      <c r="F49" s="8"/>
      <c r="G49" s="8"/>
      <c r="H49" s="8">
        <f t="shared" si="3"/>
        <v>1087.58</v>
      </c>
      <c r="I49" s="6" t="s">
        <v>1327</v>
      </c>
      <c r="J49" s="10" t="s">
        <v>21</v>
      </c>
    </row>
    <row r="50" s="17" customFormat="1" customHeight="1" spans="1:10">
      <c r="A50" s="6">
        <f t="shared" si="5"/>
        <v>48</v>
      </c>
      <c r="B50" s="6" t="s">
        <v>1270</v>
      </c>
      <c r="C50" s="6" t="s">
        <v>1329</v>
      </c>
      <c r="D50" s="6">
        <v>90.19</v>
      </c>
      <c r="E50" s="8">
        <v>573.05</v>
      </c>
      <c r="F50" s="8"/>
      <c r="G50" s="8"/>
      <c r="H50" s="8">
        <f t="shared" si="3"/>
        <v>573.05</v>
      </c>
      <c r="I50" s="6" t="s">
        <v>1330</v>
      </c>
      <c r="J50" s="10" t="s">
        <v>21</v>
      </c>
    </row>
    <row r="51" s="17" customFormat="1" customHeight="1" spans="1:10">
      <c r="A51" s="6">
        <f t="shared" si="5"/>
        <v>49</v>
      </c>
      <c r="B51" s="6" t="s">
        <v>1270</v>
      </c>
      <c r="C51" s="6" t="s">
        <v>1331</v>
      </c>
      <c r="D51" s="6">
        <v>324.9</v>
      </c>
      <c r="E51" s="8">
        <v>3834.91</v>
      </c>
      <c r="F51" s="8"/>
      <c r="G51" s="8"/>
      <c r="H51" s="8">
        <f t="shared" si="3"/>
        <v>3834.91</v>
      </c>
      <c r="I51" s="6" t="s">
        <v>1332</v>
      </c>
      <c r="J51" s="10" t="s">
        <v>21</v>
      </c>
    </row>
    <row r="52" s="17" customFormat="1" customHeight="1" spans="1:10">
      <c r="A52" s="6">
        <f t="shared" si="5"/>
        <v>50</v>
      </c>
      <c r="B52" s="6" t="s">
        <v>1270</v>
      </c>
      <c r="C52" s="6" t="s">
        <v>1333</v>
      </c>
      <c r="D52" s="6">
        <v>220.19</v>
      </c>
      <c r="E52" s="8">
        <v>2429.35</v>
      </c>
      <c r="F52" s="8"/>
      <c r="G52" s="8"/>
      <c r="H52" s="8">
        <f t="shared" si="3"/>
        <v>2429.35</v>
      </c>
      <c r="I52" s="6" t="s">
        <v>1334</v>
      </c>
      <c r="J52" s="10" t="s">
        <v>21</v>
      </c>
    </row>
    <row r="53" s="17" customFormat="1" customHeight="1" spans="1:10">
      <c r="A53" s="6">
        <f t="shared" si="5"/>
        <v>51</v>
      </c>
      <c r="B53" s="6" t="s">
        <v>1270</v>
      </c>
      <c r="C53" s="6" t="s">
        <v>1335</v>
      </c>
      <c r="D53" s="6">
        <v>224.14</v>
      </c>
      <c r="E53" s="8">
        <v>1642.52</v>
      </c>
      <c r="F53" s="8"/>
      <c r="G53" s="8"/>
      <c r="H53" s="8">
        <f t="shared" si="3"/>
        <v>1642.52</v>
      </c>
      <c r="I53" s="6" t="s">
        <v>1336</v>
      </c>
      <c r="J53" s="10" t="s">
        <v>21</v>
      </c>
    </row>
    <row r="54" s="17" customFormat="1" customHeight="1" spans="1:10">
      <c r="A54" s="6">
        <f t="shared" si="5"/>
        <v>52</v>
      </c>
      <c r="B54" s="6" t="s">
        <v>1270</v>
      </c>
      <c r="C54" s="6" t="s">
        <v>1337</v>
      </c>
      <c r="D54" s="6">
        <v>185.19</v>
      </c>
      <c r="E54" s="8">
        <v>1524.88</v>
      </c>
      <c r="F54" s="8"/>
      <c r="G54" s="8"/>
      <c r="H54" s="8">
        <f t="shared" si="3"/>
        <v>1524.88</v>
      </c>
      <c r="I54" s="6" t="s">
        <v>1338</v>
      </c>
      <c r="J54" s="10" t="s">
        <v>21</v>
      </c>
    </row>
    <row r="55" s="17" customFormat="1" customHeight="1" spans="1:10">
      <c r="A55" s="6">
        <f t="shared" ref="A55:A64" si="6">ROW()-2</f>
        <v>53</v>
      </c>
      <c r="B55" s="6" t="s">
        <v>1270</v>
      </c>
      <c r="C55" s="6" t="s">
        <v>1339</v>
      </c>
      <c r="D55" s="6">
        <v>208.95</v>
      </c>
      <c r="E55" s="8">
        <v>1199.72</v>
      </c>
      <c r="F55" s="8"/>
      <c r="G55" s="8"/>
      <c r="H55" s="8">
        <f t="shared" si="3"/>
        <v>1199.72</v>
      </c>
      <c r="I55" s="6" t="s">
        <v>1340</v>
      </c>
      <c r="J55" s="10" t="s">
        <v>21</v>
      </c>
    </row>
    <row r="56" s="17" customFormat="1" customHeight="1" spans="1:10">
      <c r="A56" s="6">
        <f t="shared" si="6"/>
        <v>54</v>
      </c>
      <c r="B56" s="6" t="s">
        <v>1270</v>
      </c>
      <c r="C56" s="6" t="s">
        <v>1341</v>
      </c>
      <c r="D56" s="6">
        <v>61.19</v>
      </c>
      <c r="E56" s="8">
        <v>372.74</v>
      </c>
      <c r="F56" s="8"/>
      <c r="G56" s="8"/>
      <c r="H56" s="8">
        <f t="shared" si="3"/>
        <v>372.74</v>
      </c>
      <c r="I56" s="6" t="s">
        <v>1342</v>
      </c>
      <c r="J56" s="10" t="s">
        <v>21</v>
      </c>
    </row>
    <row r="57" s="17" customFormat="1" customHeight="1" spans="1:10">
      <c r="A57" s="6">
        <f t="shared" si="6"/>
        <v>55</v>
      </c>
      <c r="B57" s="6" t="s">
        <v>1270</v>
      </c>
      <c r="C57" s="6" t="s">
        <v>1343</v>
      </c>
      <c r="D57" s="6">
        <v>63.39</v>
      </c>
      <c r="E57" s="8">
        <v>396.25</v>
      </c>
      <c r="F57" s="8"/>
      <c r="G57" s="8"/>
      <c r="H57" s="8">
        <f t="shared" si="3"/>
        <v>396.25</v>
      </c>
      <c r="I57" s="6" t="s">
        <v>1342</v>
      </c>
      <c r="J57" s="10" t="s">
        <v>21</v>
      </c>
    </row>
    <row r="58" s="17" customFormat="1" customHeight="1" spans="1:10">
      <c r="A58" s="6">
        <f t="shared" si="6"/>
        <v>56</v>
      </c>
      <c r="B58" s="6" t="s">
        <v>1270</v>
      </c>
      <c r="C58" s="6" t="s">
        <v>1344</v>
      </c>
      <c r="D58" s="6">
        <v>67.38</v>
      </c>
      <c r="E58" s="8">
        <v>459.57</v>
      </c>
      <c r="F58" s="8"/>
      <c r="G58" s="8"/>
      <c r="H58" s="8">
        <f t="shared" si="3"/>
        <v>459.57</v>
      </c>
      <c r="I58" s="6" t="s">
        <v>1345</v>
      </c>
      <c r="J58" s="10" t="s">
        <v>21</v>
      </c>
    </row>
    <row r="59" s="17" customFormat="1" customHeight="1" spans="1:10">
      <c r="A59" s="6">
        <f t="shared" si="6"/>
        <v>57</v>
      </c>
      <c r="B59" s="6" t="s">
        <v>1270</v>
      </c>
      <c r="C59" s="6" t="s">
        <v>1346</v>
      </c>
      <c r="D59" s="6">
        <v>86.81</v>
      </c>
      <c r="E59" s="8">
        <v>453.46</v>
      </c>
      <c r="F59" s="8"/>
      <c r="G59" s="8"/>
      <c r="H59" s="8">
        <f t="shared" si="3"/>
        <v>453.46</v>
      </c>
      <c r="I59" s="6" t="s">
        <v>1347</v>
      </c>
      <c r="J59" s="10" t="s">
        <v>21</v>
      </c>
    </row>
    <row r="60" s="17" customFormat="1" customHeight="1" spans="1:10">
      <c r="A60" s="6">
        <f t="shared" si="6"/>
        <v>58</v>
      </c>
      <c r="B60" s="6" t="s">
        <v>1270</v>
      </c>
      <c r="C60" s="6" t="s">
        <v>1348</v>
      </c>
      <c r="D60" s="6">
        <v>475.67</v>
      </c>
      <c r="E60" s="8">
        <v>6975.33</v>
      </c>
      <c r="F60" s="8"/>
      <c r="G60" s="8"/>
      <c r="H60" s="8">
        <f t="shared" si="3"/>
        <v>6975.33</v>
      </c>
      <c r="I60" s="6" t="s">
        <v>1349</v>
      </c>
      <c r="J60" s="10" t="s">
        <v>21</v>
      </c>
    </row>
    <row r="61" s="17" customFormat="1" customHeight="1" spans="1:10">
      <c r="A61" s="6">
        <f t="shared" si="6"/>
        <v>59</v>
      </c>
      <c r="B61" s="6" t="s">
        <v>1270</v>
      </c>
      <c r="C61" s="6" t="s">
        <v>1350</v>
      </c>
      <c r="D61" s="6">
        <v>526.62</v>
      </c>
      <c r="E61" s="8">
        <v>3268.52</v>
      </c>
      <c r="F61" s="8"/>
      <c r="G61" s="8"/>
      <c r="H61" s="8">
        <f t="shared" si="3"/>
        <v>3268.52</v>
      </c>
      <c r="I61" s="6" t="s">
        <v>1351</v>
      </c>
      <c r="J61" s="10" t="s">
        <v>21</v>
      </c>
    </row>
    <row r="62" s="17" customFormat="1" customHeight="1" spans="1:10">
      <c r="A62" s="6">
        <f t="shared" si="6"/>
        <v>60</v>
      </c>
      <c r="B62" s="6" t="s">
        <v>1270</v>
      </c>
      <c r="C62" s="6" t="s">
        <v>1352</v>
      </c>
      <c r="D62" s="6">
        <v>709.29</v>
      </c>
      <c r="E62" s="8">
        <v>7489.45</v>
      </c>
      <c r="F62" s="8"/>
      <c r="G62" s="8">
        <v>79.59</v>
      </c>
      <c r="H62" s="8">
        <f t="shared" si="3"/>
        <v>7569.04</v>
      </c>
      <c r="I62" s="6" t="s">
        <v>1353</v>
      </c>
      <c r="J62" s="10" t="s">
        <v>21</v>
      </c>
    </row>
    <row r="63" s="17" customFormat="1" customHeight="1" spans="1:10">
      <c r="A63" s="6">
        <f t="shared" si="6"/>
        <v>61</v>
      </c>
      <c r="B63" s="6" t="s">
        <v>1270</v>
      </c>
      <c r="C63" s="6" t="s">
        <v>1354</v>
      </c>
      <c r="D63" s="6">
        <v>486.27</v>
      </c>
      <c r="E63" s="8">
        <v>6118.43</v>
      </c>
      <c r="F63" s="8"/>
      <c r="G63" s="8"/>
      <c r="H63" s="8">
        <f t="shared" si="3"/>
        <v>6118.43</v>
      </c>
      <c r="I63" s="6" t="s">
        <v>1355</v>
      </c>
      <c r="J63" s="10" t="s">
        <v>21</v>
      </c>
    </row>
    <row r="64" s="17" customFormat="1" customHeight="1" spans="1:10">
      <c r="A64" s="6">
        <f t="shared" si="6"/>
        <v>62</v>
      </c>
      <c r="B64" s="6" t="s">
        <v>1270</v>
      </c>
      <c r="C64" s="6" t="s">
        <v>1356</v>
      </c>
      <c r="D64" s="6"/>
      <c r="E64" s="8">
        <v>1206.88</v>
      </c>
      <c r="F64" s="8"/>
      <c r="G64" s="8"/>
      <c r="H64" s="8">
        <f t="shared" si="3"/>
        <v>1206.88</v>
      </c>
      <c r="I64" s="6"/>
      <c r="J64" s="10" t="s">
        <v>6</v>
      </c>
    </row>
    <row r="65" s="17" customFormat="1" customHeight="1" spans="1:10">
      <c r="A65" s="6">
        <f t="shared" ref="A65:A74" si="7">ROW()-2</f>
        <v>63</v>
      </c>
      <c r="B65" s="6" t="s">
        <v>1270</v>
      </c>
      <c r="C65" s="6" t="s">
        <v>1357</v>
      </c>
      <c r="D65" s="6">
        <v>93.8</v>
      </c>
      <c r="E65" s="8">
        <v>303.54</v>
      </c>
      <c r="F65" s="8"/>
      <c r="G65" s="8"/>
      <c r="H65" s="8">
        <f t="shared" si="3"/>
        <v>303.54</v>
      </c>
      <c r="I65" s="6" t="s">
        <v>1358</v>
      </c>
      <c r="J65" s="10" t="s">
        <v>21</v>
      </c>
    </row>
    <row r="66" s="17" customFormat="1" customHeight="1" spans="1:10">
      <c r="A66" s="6">
        <f t="shared" si="7"/>
        <v>64</v>
      </c>
      <c r="B66" s="6" t="s">
        <v>1270</v>
      </c>
      <c r="C66" s="6" t="s">
        <v>1359</v>
      </c>
      <c r="D66" s="6">
        <v>103.79</v>
      </c>
      <c r="E66" s="8">
        <v>388.93</v>
      </c>
      <c r="F66" s="8"/>
      <c r="G66" s="8"/>
      <c r="H66" s="8">
        <f t="shared" si="3"/>
        <v>388.93</v>
      </c>
      <c r="I66" s="6" t="s">
        <v>1360</v>
      </c>
      <c r="J66" s="10" t="s">
        <v>21</v>
      </c>
    </row>
    <row r="67" s="17" customFormat="1" customHeight="1" spans="1:10">
      <c r="A67" s="6">
        <f t="shared" si="7"/>
        <v>65</v>
      </c>
      <c r="B67" s="6" t="s">
        <v>1270</v>
      </c>
      <c r="C67" s="6" t="s">
        <v>1361</v>
      </c>
      <c r="D67" s="6">
        <v>92.76</v>
      </c>
      <c r="E67" s="8">
        <v>332.34</v>
      </c>
      <c r="F67" s="11"/>
      <c r="G67" s="11"/>
      <c r="H67" s="8">
        <f t="shared" ref="H67:H130" si="8">SUM(E67:G67)</f>
        <v>332.34</v>
      </c>
      <c r="I67" s="6" t="s">
        <v>1362</v>
      </c>
      <c r="J67" s="10" t="s">
        <v>21</v>
      </c>
    </row>
    <row r="68" s="17" customFormat="1" customHeight="1" spans="1:10">
      <c r="A68" s="6">
        <f t="shared" si="7"/>
        <v>66</v>
      </c>
      <c r="B68" s="6" t="s">
        <v>1270</v>
      </c>
      <c r="C68" s="6" t="s">
        <v>1363</v>
      </c>
      <c r="D68" s="6">
        <v>122.97</v>
      </c>
      <c r="E68" s="8">
        <v>476.38</v>
      </c>
      <c r="F68" s="8"/>
      <c r="G68" s="8"/>
      <c r="H68" s="8">
        <f t="shared" si="8"/>
        <v>476.38</v>
      </c>
      <c r="I68" s="6" t="s">
        <v>1364</v>
      </c>
      <c r="J68" s="10" t="s">
        <v>21</v>
      </c>
    </row>
    <row r="69" s="17" customFormat="1" customHeight="1" spans="1:10">
      <c r="A69" s="6">
        <f t="shared" si="7"/>
        <v>67</v>
      </c>
      <c r="B69" s="6" t="s">
        <v>1270</v>
      </c>
      <c r="C69" s="6" t="s">
        <v>1365</v>
      </c>
      <c r="D69" s="6">
        <v>117.37</v>
      </c>
      <c r="E69" s="8">
        <v>477.94</v>
      </c>
      <c r="F69" s="8"/>
      <c r="G69" s="8"/>
      <c r="H69" s="8">
        <f t="shared" si="8"/>
        <v>477.94</v>
      </c>
      <c r="I69" s="6" t="s">
        <v>1366</v>
      </c>
      <c r="J69" s="10" t="s">
        <v>21</v>
      </c>
    </row>
    <row r="70" s="17" customFormat="1" customHeight="1" spans="1:10">
      <c r="A70" s="6">
        <f t="shared" si="7"/>
        <v>68</v>
      </c>
      <c r="B70" s="6" t="s">
        <v>1270</v>
      </c>
      <c r="C70" s="6" t="s">
        <v>1367</v>
      </c>
      <c r="D70" s="6">
        <v>69.61</v>
      </c>
      <c r="E70" s="8">
        <v>307.91</v>
      </c>
      <c r="F70" s="8"/>
      <c r="G70" s="8"/>
      <c r="H70" s="8">
        <f t="shared" si="8"/>
        <v>307.91</v>
      </c>
      <c r="I70" s="6" t="s">
        <v>1368</v>
      </c>
      <c r="J70" s="10" t="s">
        <v>21</v>
      </c>
    </row>
    <row r="71" s="17" customFormat="1" customHeight="1" spans="1:10">
      <c r="A71" s="6">
        <f t="shared" si="7"/>
        <v>69</v>
      </c>
      <c r="B71" s="6" t="s">
        <v>1270</v>
      </c>
      <c r="C71" s="6" t="s">
        <v>1369</v>
      </c>
      <c r="D71" s="6">
        <v>153.47</v>
      </c>
      <c r="E71" s="8">
        <v>639.45</v>
      </c>
      <c r="F71" s="8"/>
      <c r="G71" s="8"/>
      <c r="H71" s="8">
        <f t="shared" si="8"/>
        <v>639.45</v>
      </c>
      <c r="I71" s="6" t="s">
        <v>1370</v>
      </c>
      <c r="J71" s="10" t="s">
        <v>21</v>
      </c>
    </row>
    <row r="72" s="17" customFormat="1" customHeight="1" spans="1:10">
      <c r="A72" s="6">
        <f t="shared" si="7"/>
        <v>70</v>
      </c>
      <c r="B72" s="6" t="s">
        <v>1270</v>
      </c>
      <c r="C72" s="6" t="s">
        <v>1371</v>
      </c>
      <c r="D72" s="6">
        <v>139.08</v>
      </c>
      <c r="E72" s="8">
        <v>670.79</v>
      </c>
      <c r="F72" s="8"/>
      <c r="G72" s="8"/>
      <c r="H72" s="8">
        <f t="shared" si="8"/>
        <v>670.79</v>
      </c>
      <c r="I72" s="6" t="s">
        <v>1372</v>
      </c>
      <c r="J72" s="10" t="s">
        <v>21</v>
      </c>
    </row>
    <row r="73" s="17" customFormat="1" customHeight="1" spans="1:10">
      <c r="A73" s="6">
        <f t="shared" si="7"/>
        <v>71</v>
      </c>
      <c r="B73" s="6" t="s">
        <v>1270</v>
      </c>
      <c r="C73" s="6" t="s">
        <v>1373</v>
      </c>
      <c r="D73" s="6">
        <v>102.57</v>
      </c>
      <c r="E73" s="8">
        <v>490.1</v>
      </c>
      <c r="F73" s="8"/>
      <c r="G73" s="8"/>
      <c r="H73" s="8">
        <f t="shared" si="8"/>
        <v>490.1</v>
      </c>
      <c r="I73" s="6" t="s">
        <v>1374</v>
      </c>
      <c r="J73" s="10" t="s">
        <v>21</v>
      </c>
    </row>
    <row r="74" s="17" customFormat="1" customHeight="1" spans="1:10">
      <c r="A74" s="6">
        <f t="shared" si="7"/>
        <v>72</v>
      </c>
      <c r="B74" s="6" t="s">
        <v>1270</v>
      </c>
      <c r="C74" s="6" t="s">
        <v>1375</v>
      </c>
      <c r="D74" s="6">
        <v>63.43</v>
      </c>
      <c r="E74" s="8">
        <v>163.18</v>
      </c>
      <c r="F74" s="8"/>
      <c r="G74" s="8"/>
      <c r="H74" s="8">
        <f t="shared" si="8"/>
        <v>163.18</v>
      </c>
      <c r="I74" s="6" t="s">
        <v>1376</v>
      </c>
      <c r="J74" s="10" t="s">
        <v>21</v>
      </c>
    </row>
    <row r="75" s="17" customFormat="1" customHeight="1" spans="1:10">
      <c r="A75" s="6">
        <f t="shared" ref="A75:A84" si="9">ROW()-2</f>
        <v>73</v>
      </c>
      <c r="B75" s="6" t="s">
        <v>1270</v>
      </c>
      <c r="C75" s="6" t="s">
        <v>1377</v>
      </c>
      <c r="D75" s="6">
        <v>64.41</v>
      </c>
      <c r="E75" s="8">
        <v>200.75</v>
      </c>
      <c r="F75" s="8"/>
      <c r="G75" s="8"/>
      <c r="H75" s="8">
        <f t="shared" si="8"/>
        <v>200.75</v>
      </c>
      <c r="I75" s="6" t="s">
        <v>1378</v>
      </c>
      <c r="J75" s="6" t="s">
        <v>21</v>
      </c>
    </row>
    <row r="76" s="17" customFormat="1" customHeight="1" spans="1:10">
      <c r="A76" s="6">
        <f t="shared" si="9"/>
        <v>74</v>
      </c>
      <c r="B76" s="6" t="s">
        <v>1270</v>
      </c>
      <c r="C76" s="6" t="s">
        <v>1379</v>
      </c>
      <c r="D76" s="6">
        <v>78.6</v>
      </c>
      <c r="E76" s="8">
        <v>313.77</v>
      </c>
      <c r="F76" s="8"/>
      <c r="G76" s="8"/>
      <c r="H76" s="8">
        <f t="shared" si="8"/>
        <v>313.77</v>
      </c>
      <c r="I76" s="6" t="s">
        <v>1380</v>
      </c>
      <c r="J76" s="10" t="s">
        <v>21</v>
      </c>
    </row>
    <row r="77" s="17" customFormat="1" customHeight="1" spans="1:10">
      <c r="A77" s="6">
        <f t="shared" si="9"/>
        <v>75</v>
      </c>
      <c r="B77" s="6" t="s">
        <v>1270</v>
      </c>
      <c r="C77" s="6" t="s">
        <v>1381</v>
      </c>
      <c r="D77" s="6">
        <v>41.85</v>
      </c>
      <c r="E77" s="8">
        <v>100.49</v>
      </c>
      <c r="F77" s="8"/>
      <c r="G77" s="8"/>
      <c r="H77" s="8">
        <f t="shared" si="8"/>
        <v>100.49</v>
      </c>
      <c r="I77" s="6" t="s">
        <v>1382</v>
      </c>
      <c r="J77" s="10" t="s">
        <v>21</v>
      </c>
    </row>
    <row r="78" s="17" customFormat="1" customHeight="1" spans="1:10">
      <c r="A78" s="6">
        <f t="shared" si="9"/>
        <v>76</v>
      </c>
      <c r="B78" s="6" t="s">
        <v>1270</v>
      </c>
      <c r="C78" s="6" t="s">
        <v>1383</v>
      </c>
      <c r="D78" s="6">
        <v>75.32</v>
      </c>
      <c r="E78" s="8">
        <v>183.97</v>
      </c>
      <c r="F78" s="8"/>
      <c r="G78" s="8"/>
      <c r="H78" s="8">
        <f t="shared" si="8"/>
        <v>183.97</v>
      </c>
      <c r="I78" s="6" t="s">
        <v>1374</v>
      </c>
      <c r="J78" s="10" t="s">
        <v>21</v>
      </c>
    </row>
    <row r="79" s="17" customFormat="1" customHeight="1" spans="1:10">
      <c r="A79" s="6">
        <f t="shared" si="9"/>
        <v>77</v>
      </c>
      <c r="B79" s="6" t="s">
        <v>1270</v>
      </c>
      <c r="C79" s="6" t="s">
        <v>1241</v>
      </c>
      <c r="D79" s="6">
        <v>1139.25</v>
      </c>
      <c r="E79" s="8">
        <v>17371.42</v>
      </c>
      <c r="F79" s="8">
        <v>849.42</v>
      </c>
      <c r="G79" s="8">
        <v>163.24</v>
      </c>
      <c r="H79" s="8">
        <f t="shared" si="8"/>
        <v>18384.08</v>
      </c>
      <c r="I79" s="6" t="s">
        <v>1384</v>
      </c>
      <c r="J79" s="10" t="s">
        <v>21</v>
      </c>
    </row>
    <row r="80" s="17" customFormat="1" customHeight="1" spans="1:10">
      <c r="A80" s="6">
        <f t="shared" si="9"/>
        <v>78</v>
      </c>
      <c r="B80" s="6" t="s">
        <v>1270</v>
      </c>
      <c r="C80" s="6" t="s">
        <v>1385</v>
      </c>
      <c r="D80" s="6"/>
      <c r="E80" s="8">
        <v>90.77</v>
      </c>
      <c r="F80" s="8"/>
      <c r="G80" s="8"/>
      <c r="H80" s="8">
        <f t="shared" si="8"/>
        <v>90.77</v>
      </c>
      <c r="I80" s="6"/>
      <c r="J80" s="6" t="s">
        <v>21</v>
      </c>
    </row>
    <row r="81" s="17" customFormat="1" customHeight="1" spans="1:10">
      <c r="A81" s="6">
        <f t="shared" si="9"/>
        <v>79</v>
      </c>
      <c r="B81" s="6" t="s">
        <v>1270</v>
      </c>
      <c r="C81" s="6" t="s">
        <v>1386</v>
      </c>
      <c r="D81" s="6">
        <v>168.15</v>
      </c>
      <c r="E81" s="8">
        <v>1357.96</v>
      </c>
      <c r="F81" s="8"/>
      <c r="G81" s="8"/>
      <c r="H81" s="8">
        <f t="shared" si="8"/>
        <v>1357.96</v>
      </c>
      <c r="I81" s="6"/>
      <c r="J81" s="6" t="s">
        <v>21</v>
      </c>
    </row>
    <row r="82" s="17" customFormat="1" customHeight="1" spans="1:10">
      <c r="A82" s="6">
        <f t="shared" si="9"/>
        <v>80</v>
      </c>
      <c r="B82" s="6" t="s">
        <v>1270</v>
      </c>
      <c r="C82" s="6" t="s">
        <v>1387</v>
      </c>
      <c r="D82" s="6">
        <v>143.8</v>
      </c>
      <c r="E82" s="8">
        <v>1191.07</v>
      </c>
      <c r="F82" s="8"/>
      <c r="G82" s="8"/>
      <c r="H82" s="8">
        <f t="shared" si="8"/>
        <v>1191.07</v>
      </c>
      <c r="I82" s="6"/>
      <c r="J82" s="6" t="s">
        <v>21</v>
      </c>
    </row>
    <row r="83" s="17" customFormat="1" customHeight="1" spans="1:10">
      <c r="A83" s="6">
        <f t="shared" si="9"/>
        <v>81</v>
      </c>
      <c r="B83" s="6" t="s">
        <v>1270</v>
      </c>
      <c r="C83" s="6" t="s">
        <v>1388</v>
      </c>
      <c r="D83" s="6"/>
      <c r="E83" s="8">
        <v>3307.86</v>
      </c>
      <c r="F83" s="8"/>
      <c r="G83" s="8"/>
      <c r="H83" s="8">
        <f t="shared" si="8"/>
        <v>3307.86</v>
      </c>
      <c r="I83" s="6"/>
      <c r="J83" s="6" t="s">
        <v>21</v>
      </c>
    </row>
    <row r="84" s="17" customFormat="1" customHeight="1" spans="1:10">
      <c r="A84" s="6">
        <f t="shared" si="9"/>
        <v>82</v>
      </c>
      <c r="B84" s="6" t="s">
        <v>1270</v>
      </c>
      <c r="C84" s="19" t="s">
        <v>1389</v>
      </c>
      <c r="D84" s="6"/>
      <c r="E84" s="8">
        <v>996.6</v>
      </c>
      <c r="F84" s="8"/>
      <c r="G84" s="8"/>
      <c r="H84" s="8">
        <f t="shared" si="8"/>
        <v>996.6</v>
      </c>
      <c r="I84" s="6"/>
      <c r="J84" s="6" t="s">
        <v>21</v>
      </c>
    </row>
    <row r="85" s="17" customFormat="1" customHeight="1" spans="1:10">
      <c r="A85" s="6">
        <f t="shared" ref="A85:A94" si="10">ROW()-2</f>
        <v>83</v>
      </c>
      <c r="B85" s="6" t="s">
        <v>1270</v>
      </c>
      <c r="C85" s="6" t="s">
        <v>1090</v>
      </c>
      <c r="D85" s="6">
        <v>592.24</v>
      </c>
      <c r="E85" s="8">
        <v>10533.8</v>
      </c>
      <c r="F85" s="8">
        <v>4340.33</v>
      </c>
      <c r="G85" s="8"/>
      <c r="H85" s="8">
        <f t="shared" si="8"/>
        <v>14874.13</v>
      </c>
      <c r="I85" s="6"/>
      <c r="J85" s="6" t="s">
        <v>21</v>
      </c>
    </row>
    <row r="86" s="17" customFormat="1" customHeight="1" spans="1:10">
      <c r="A86" s="6">
        <f t="shared" si="10"/>
        <v>84</v>
      </c>
      <c r="B86" s="6" t="s">
        <v>1270</v>
      </c>
      <c r="C86" s="6" t="s">
        <v>1091</v>
      </c>
      <c r="D86" s="6"/>
      <c r="E86" s="8"/>
      <c r="F86" s="8"/>
      <c r="G86" s="8">
        <v>1025.32</v>
      </c>
      <c r="H86" s="8">
        <f t="shared" si="8"/>
        <v>1025.32</v>
      </c>
      <c r="I86" s="6" t="s">
        <v>80</v>
      </c>
      <c r="J86" s="6" t="s">
        <v>55</v>
      </c>
    </row>
    <row r="87" s="17" customFormat="1" customHeight="1" spans="1:10">
      <c r="A87" s="6">
        <f t="shared" si="10"/>
        <v>85</v>
      </c>
      <c r="B87" s="6" t="s">
        <v>1270</v>
      </c>
      <c r="C87" s="6" t="s">
        <v>1390</v>
      </c>
      <c r="D87" s="6">
        <v>253.59</v>
      </c>
      <c r="E87" s="8">
        <v>3744.19</v>
      </c>
      <c r="F87" s="8"/>
      <c r="G87" s="8">
        <v>84.2</v>
      </c>
      <c r="H87" s="8">
        <f t="shared" si="8"/>
        <v>3828.39</v>
      </c>
      <c r="I87" s="6" t="s">
        <v>1382</v>
      </c>
      <c r="J87" s="6" t="s">
        <v>21</v>
      </c>
    </row>
    <row r="88" s="17" customFormat="1" customHeight="1" spans="1:10">
      <c r="A88" s="6">
        <f t="shared" si="10"/>
        <v>86</v>
      </c>
      <c r="B88" s="6" t="s">
        <v>1270</v>
      </c>
      <c r="C88" s="6" t="s">
        <v>1391</v>
      </c>
      <c r="D88" s="6">
        <v>205.02</v>
      </c>
      <c r="E88" s="8">
        <v>3528.81</v>
      </c>
      <c r="F88" s="8"/>
      <c r="G88" s="8">
        <v>268.42</v>
      </c>
      <c r="H88" s="8">
        <f t="shared" si="8"/>
        <v>3797.23</v>
      </c>
      <c r="I88" s="6"/>
      <c r="J88" s="6" t="s">
        <v>21</v>
      </c>
    </row>
    <row r="89" s="17" customFormat="1" customHeight="1" spans="1:10">
      <c r="A89" s="6">
        <f t="shared" si="10"/>
        <v>87</v>
      </c>
      <c r="B89" s="6" t="s">
        <v>1270</v>
      </c>
      <c r="C89" s="6" t="s">
        <v>1392</v>
      </c>
      <c r="D89" s="6">
        <v>123.19</v>
      </c>
      <c r="E89" s="8">
        <v>1796.75</v>
      </c>
      <c r="F89" s="8"/>
      <c r="G89" s="8"/>
      <c r="H89" s="8">
        <f t="shared" si="8"/>
        <v>1796.75</v>
      </c>
      <c r="I89" s="6"/>
      <c r="J89" s="6" t="s">
        <v>21</v>
      </c>
    </row>
    <row r="90" s="17" customFormat="1" customHeight="1" spans="1:10">
      <c r="A90" s="6">
        <f t="shared" si="10"/>
        <v>88</v>
      </c>
      <c r="B90" s="6" t="s">
        <v>1270</v>
      </c>
      <c r="C90" s="6" t="s">
        <v>1393</v>
      </c>
      <c r="D90" s="6">
        <v>860.59</v>
      </c>
      <c r="E90" s="8">
        <v>15768.52</v>
      </c>
      <c r="F90" s="8">
        <v>10641.46</v>
      </c>
      <c r="G90" s="8"/>
      <c r="H90" s="8">
        <f t="shared" si="8"/>
        <v>26409.98</v>
      </c>
      <c r="I90" s="6" t="s">
        <v>1394</v>
      </c>
      <c r="J90" s="6" t="s">
        <v>21</v>
      </c>
    </row>
    <row r="91" s="17" customFormat="1" customHeight="1" spans="1:10">
      <c r="A91" s="6">
        <f t="shared" si="10"/>
        <v>89</v>
      </c>
      <c r="B91" s="6" t="s">
        <v>1270</v>
      </c>
      <c r="C91" s="6" t="s">
        <v>1395</v>
      </c>
      <c r="D91" s="6"/>
      <c r="E91" s="8"/>
      <c r="F91" s="8"/>
      <c r="G91" s="8">
        <v>1425.03</v>
      </c>
      <c r="H91" s="8">
        <f t="shared" si="8"/>
        <v>1425.03</v>
      </c>
      <c r="I91" s="6" t="s">
        <v>1396</v>
      </c>
      <c r="J91" s="6" t="s">
        <v>55</v>
      </c>
    </row>
    <row r="92" s="17" customFormat="1" customHeight="1" spans="1:10">
      <c r="A92" s="6">
        <f t="shared" si="10"/>
        <v>90</v>
      </c>
      <c r="B92" s="6" t="s">
        <v>1270</v>
      </c>
      <c r="C92" s="6" t="s">
        <v>1397</v>
      </c>
      <c r="D92" s="6">
        <v>250</v>
      </c>
      <c r="E92" s="8">
        <v>2780.01</v>
      </c>
      <c r="F92" s="8">
        <v>2661.51</v>
      </c>
      <c r="G92" s="8"/>
      <c r="H92" s="8">
        <f t="shared" si="8"/>
        <v>5441.52</v>
      </c>
      <c r="I92" s="6"/>
      <c r="J92" s="6" t="s">
        <v>21</v>
      </c>
    </row>
    <row r="93" s="17" customFormat="1" customHeight="1" spans="1:10">
      <c r="A93" s="6">
        <f t="shared" si="10"/>
        <v>91</v>
      </c>
      <c r="B93" s="6" t="s">
        <v>1270</v>
      </c>
      <c r="C93" s="6" t="s">
        <v>1398</v>
      </c>
      <c r="D93" s="6">
        <v>191.75</v>
      </c>
      <c r="E93" s="8">
        <v>2406.09</v>
      </c>
      <c r="F93" s="8"/>
      <c r="G93" s="8"/>
      <c r="H93" s="8">
        <f t="shared" si="8"/>
        <v>2406.09</v>
      </c>
      <c r="I93" s="6" t="s">
        <v>1399</v>
      </c>
      <c r="J93" s="6" t="s">
        <v>21</v>
      </c>
    </row>
    <row r="94" s="17" customFormat="1" customHeight="1" spans="1:10">
      <c r="A94" s="6">
        <f t="shared" si="10"/>
        <v>92</v>
      </c>
      <c r="B94" s="6" t="s">
        <v>1270</v>
      </c>
      <c r="C94" s="6" t="s">
        <v>1400</v>
      </c>
      <c r="D94" s="6">
        <v>77.46</v>
      </c>
      <c r="E94" s="8">
        <v>531.98</v>
      </c>
      <c r="F94" s="8"/>
      <c r="G94" s="8"/>
      <c r="H94" s="8">
        <f t="shared" si="8"/>
        <v>531.98</v>
      </c>
      <c r="I94" s="6" t="s">
        <v>1401</v>
      </c>
      <c r="J94" s="6" t="s">
        <v>6</v>
      </c>
    </row>
    <row r="95" s="17" customFormat="1" customHeight="1" spans="1:10">
      <c r="A95" s="6">
        <f t="shared" ref="A95:A104" si="11">ROW()-2</f>
        <v>93</v>
      </c>
      <c r="B95" s="6" t="s">
        <v>1270</v>
      </c>
      <c r="C95" s="6" t="s">
        <v>1402</v>
      </c>
      <c r="D95" s="6">
        <v>122.91</v>
      </c>
      <c r="E95" s="8">
        <v>510.14</v>
      </c>
      <c r="F95" s="8"/>
      <c r="G95" s="8"/>
      <c r="H95" s="8">
        <f t="shared" si="8"/>
        <v>510.14</v>
      </c>
      <c r="I95" s="6" t="s">
        <v>1403</v>
      </c>
      <c r="J95" s="6" t="s">
        <v>6</v>
      </c>
    </row>
    <row r="96" s="17" customFormat="1" customHeight="1" spans="1:10">
      <c r="A96" s="6">
        <f t="shared" si="11"/>
        <v>94</v>
      </c>
      <c r="B96" s="6" t="s">
        <v>1270</v>
      </c>
      <c r="C96" s="6" t="s">
        <v>1404</v>
      </c>
      <c r="D96" s="6">
        <v>113.09</v>
      </c>
      <c r="E96" s="8">
        <v>395.57</v>
      </c>
      <c r="F96" s="8"/>
      <c r="G96" s="8"/>
      <c r="H96" s="8">
        <f t="shared" si="8"/>
        <v>395.57</v>
      </c>
      <c r="I96" s="6"/>
      <c r="J96" s="6" t="s">
        <v>6</v>
      </c>
    </row>
    <row r="97" s="17" customFormat="1" customHeight="1" spans="1:10">
      <c r="A97" s="6">
        <f t="shared" si="11"/>
        <v>95</v>
      </c>
      <c r="B97" s="6" t="s">
        <v>1270</v>
      </c>
      <c r="C97" s="6" t="s">
        <v>1405</v>
      </c>
      <c r="D97" s="6">
        <v>70.57</v>
      </c>
      <c r="E97" s="8">
        <v>1575.68</v>
      </c>
      <c r="F97" s="8"/>
      <c r="G97" s="8"/>
      <c r="H97" s="8">
        <f t="shared" si="8"/>
        <v>1575.68</v>
      </c>
      <c r="I97" s="6" t="s">
        <v>1406</v>
      </c>
      <c r="J97" s="6" t="s">
        <v>6</v>
      </c>
    </row>
    <row r="98" s="17" customFormat="1" customHeight="1" spans="1:10">
      <c r="A98" s="6">
        <f t="shared" si="11"/>
        <v>96</v>
      </c>
      <c r="B98" s="6" t="s">
        <v>1270</v>
      </c>
      <c r="C98" s="6" t="s">
        <v>1407</v>
      </c>
      <c r="D98" s="6">
        <v>496.66</v>
      </c>
      <c r="E98" s="8">
        <v>5438.35</v>
      </c>
      <c r="F98" s="8">
        <v>386.99</v>
      </c>
      <c r="G98" s="8">
        <v>148.02</v>
      </c>
      <c r="H98" s="8">
        <f t="shared" si="8"/>
        <v>5973.36</v>
      </c>
      <c r="I98" s="6" t="s">
        <v>1408</v>
      </c>
      <c r="J98" s="6" t="s">
        <v>21</v>
      </c>
    </row>
    <row r="99" s="17" customFormat="1" customHeight="1" spans="1:10">
      <c r="A99" s="6">
        <f t="shared" si="11"/>
        <v>97</v>
      </c>
      <c r="B99" s="6" t="s">
        <v>1270</v>
      </c>
      <c r="C99" s="6" t="s">
        <v>1409</v>
      </c>
      <c r="D99" s="6">
        <v>171.57</v>
      </c>
      <c r="E99" s="8">
        <v>1279.31</v>
      </c>
      <c r="F99" s="8"/>
      <c r="G99" s="8"/>
      <c r="H99" s="8">
        <f t="shared" si="8"/>
        <v>1279.31</v>
      </c>
      <c r="I99" s="6" t="s">
        <v>1410</v>
      </c>
      <c r="J99" s="6" t="s">
        <v>21</v>
      </c>
    </row>
    <row r="100" s="17" customFormat="1" customHeight="1" spans="1:10">
      <c r="A100" s="6">
        <f t="shared" si="11"/>
        <v>98</v>
      </c>
      <c r="B100" s="6" t="s">
        <v>1270</v>
      </c>
      <c r="C100" s="6" t="s">
        <v>1411</v>
      </c>
      <c r="D100" s="6">
        <v>93.89</v>
      </c>
      <c r="E100" s="8">
        <v>575.86</v>
      </c>
      <c r="F100" s="8"/>
      <c r="G100" s="8"/>
      <c r="H100" s="8">
        <f t="shared" si="8"/>
        <v>575.86</v>
      </c>
      <c r="I100" s="6" t="s">
        <v>1412</v>
      </c>
      <c r="J100" s="6" t="s">
        <v>21</v>
      </c>
    </row>
    <row r="101" s="17" customFormat="1" customHeight="1" spans="1:10">
      <c r="A101" s="6">
        <f t="shared" si="11"/>
        <v>99</v>
      </c>
      <c r="B101" s="6" t="s">
        <v>1270</v>
      </c>
      <c r="C101" s="6" t="s">
        <v>1413</v>
      </c>
      <c r="D101" s="6">
        <v>73.43</v>
      </c>
      <c r="E101" s="8">
        <v>455.4</v>
      </c>
      <c r="F101" s="8"/>
      <c r="G101" s="8"/>
      <c r="H101" s="8">
        <f t="shared" si="8"/>
        <v>455.4</v>
      </c>
      <c r="I101" s="6" t="s">
        <v>1412</v>
      </c>
      <c r="J101" s="6" t="s">
        <v>21</v>
      </c>
    </row>
    <row r="102" s="17" customFormat="1" customHeight="1" spans="1:10">
      <c r="A102" s="6">
        <f t="shared" si="11"/>
        <v>100</v>
      </c>
      <c r="B102" s="6" t="s">
        <v>1270</v>
      </c>
      <c r="C102" s="6" t="s">
        <v>1414</v>
      </c>
      <c r="D102" s="6">
        <v>73.44</v>
      </c>
      <c r="E102" s="8">
        <v>524.9</v>
      </c>
      <c r="F102" s="8"/>
      <c r="G102" s="8"/>
      <c r="H102" s="8">
        <f t="shared" si="8"/>
        <v>524.9</v>
      </c>
      <c r="I102" s="6" t="s">
        <v>1412</v>
      </c>
      <c r="J102" s="6" t="s">
        <v>21</v>
      </c>
    </row>
    <row r="103" s="17" customFormat="1" customHeight="1" spans="1:10">
      <c r="A103" s="6">
        <f t="shared" si="11"/>
        <v>101</v>
      </c>
      <c r="B103" s="6" t="s">
        <v>1270</v>
      </c>
      <c r="C103" s="6" t="s">
        <v>1415</v>
      </c>
      <c r="D103" s="6">
        <v>72.98</v>
      </c>
      <c r="E103" s="8">
        <v>672.92</v>
      </c>
      <c r="F103" s="8"/>
      <c r="G103" s="8"/>
      <c r="H103" s="8">
        <f t="shared" si="8"/>
        <v>672.92</v>
      </c>
      <c r="I103" s="6" t="s">
        <v>1416</v>
      </c>
      <c r="J103" s="6" t="s">
        <v>21</v>
      </c>
    </row>
    <row r="104" s="17" customFormat="1" customHeight="1" spans="1:10">
      <c r="A104" s="6">
        <f t="shared" si="11"/>
        <v>102</v>
      </c>
      <c r="B104" s="6" t="s">
        <v>1270</v>
      </c>
      <c r="C104" s="6" t="s">
        <v>1417</v>
      </c>
      <c r="D104" s="6">
        <v>265.78</v>
      </c>
      <c r="E104" s="8">
        <v>3079.96</v>
      </c>
      <c r="F104" s="8"/>
      <c r="G104" s="8"/>
      <c r="H104" s="8">
        <f t="shared" si="8"/>
        <v>3079.96</v>
      </c>
      <c r="I104" s="6" t="s">
        <v>1418</v>
      </c>
      <c r="J104" s="6" t="s">
        <v>21</v>
      </c>
    </row>
    <row r="105" s="17" customFormat="1" customHeight="1" spans="1:10">
      <c r="A105" s="6">
        <f t="shared" ref="A105:A114" si="12">ROW()-2</f>
        <v>103</v>
      </c>
      <c r="B105" s="6" t="s">
        <v>1270</v>
      </c>
      <c r="C105" s="6" t="s">
        <v>1237</v>
      </c>
      <c r="D105" s="6">
        <v>147.74</v>
      </c>
      <c r="E105" s="8">
        <v>537.5</v>
      </c>
      <c r="F105" s="8"/>
      <c r="G105" s="8"/>
      <c r="H105" s="8">
        <f t="shared" si="8"/>
        <v>537.5</v>
      </c>
      <c r="I105" s="6"/>
      <c r="J105" s="6" t="s">
        <v>21</v>
      </c>
    </row>
    <row r="106" s="17" customFormat="1" customHeight="1" spans="1:10">
      <c r="A106" s="6">
        <f t="shared" si="12"/>
        <v>104</v>
      </c>
      <c r="B106" s="6" t="s">
        <v>1270</v>
      </c>
      <c r="C106" s="6" t="s">
        <v>1254</v>
      </c>
      <c r="D106" s="6">
        <v>225.85</v>
      </c>
      <c r="E106" s="8">
        <v>1802.87</v>
      </c>
      <c r="F106" s="8">
        <v>902.35</v>
      </c>
      <c r="G106" s="8"/>
      <c r="H106" s="8">
        <f t="shared" si="8"/>
        <v>2705.22</v>
      </c>
      <c r="I106" s="6"/>
      <c r="J106" s="6" t="s">
        <v>5</v>
      </c>
    </row>
    <row r="107" s="17" customFormat="1" customHeight="1" spans="1:10">
      <c r="A107" s="6">
        <f t="shared" si="12"/>
        <v>105</v>
      </c>
      <c r="B107" s="6" t="s">
        <v>1270</v>
      </c>
      <c r="C107" s="6" t="s">
        <v>1419</v>
      </c>
      <c r="D107" s="6">
        <v>19.95</v>
      </c>
      <c r="E107" s="8">
        <v>172.44</v>
      </c>
      <c r="F107" s="8"/>
      <c r="G107" s="8"/>
      <c r="H107" s="8">
        <f t="shared" si="8"/>
        <v>172.44</v>
      </c>
      <c r="I107" s="6" t="s">
        <v>1420</v>
      </c>
      <c r="J107" s="6" t="s">
        <v>21</v>
      </c>
    </row>
    <row r="108" s="17" customFormat="1" customHeight="1" spans="1:10">
      <c r="A108" s="6">
        <f t="shared" si="12"/>
        <v>106</v>
      </c>
      <c r="B108" s="6" t="s">
        <v>1270</v>
      </c>
      <c r="C108" s="6" t="s">
        <v>1421</v>
      </c>
      <c r="D108" s="6">
        <v>17.61</v>
      </c>
      <c r="E108" s="8">
        <v>161.13</v>
      </c>
      <c r="F108" s="8">
        <v>32</v>
      </c>
      <c r="G108" s="8"/>
      <c r="H108" s="8">
        <f t="shared" si="8"/>
        <v>193.13</v>
      </c>
      <c r="I108" s="6"/>
      <c r="J108" s="6" t="s">
        <v>5</v>
      </c>
    </row>
    <row r="109" s="17" customFormat="1" customHeight="1" spans="1:10">
      <c r="A109" s="6">
        <f t="shared" si="12"/>
        <v>107</v>
      </c>
      <c r="B109" s="6" t="s">
        <v>1270</v>
      </c>
      <c r="C109" s="6" t="s">
        <v>1422</v>
      </c>
      <c r="D109" s="6">
        <v>390.3</v>
      </c>
      <c r="E109" s="8">
        <v>2651.37</v>
      </c>
      <c r="F109" s="8"/>
      <c r="G109" s="8"/>
      <c r="H109" s="8">
        <f t="shared" si="8"/>
        <v>2651.37</v>
      </c>
      <c r="I109" s="6" t="s">
        <v>1423</v>
      </c>
      <c r="J109" s="6" t="s">
        <v>21</v>
      </c>
    </row>
    <row r="110" s="17" customFormat="1" customHeight="1" spans="1:10">
      <c r="A110" s="6">
        <f t="shared" si="12"/>
        <v>108</v>
      </c>
      <c r="B110" s="6" t="s">
        <v>1270</v>
      </c>
      <c r="C110" s="6" t="s">
        <v>1424</v>
      </c>
      <c r="D110" s="6">
        <v>364.25</v>
      </c>
      <c r="E110" s="8">
        <v>4391.31</v>
      </c>
      <c r="F110" s="8"/>
      <c r="G110" s="8"/>
      <c r="H110" s="8">
        <f t="shared" si="8"/>
        <v>4391.31</v>
      </c>
      <c r="I110" s="6" t="s">
        <v>1425</v>
      </c>
      <c r="J110" s="6" t="s">
        <v>21</v>
      </c>
    </row>
    <row r="111" s="17" customFormat="1" customHeight="1" spans="1:10">
      <c r="A111" s="6">
        <f t="shared" si="12"/>
        <v>109</v>
      </c>
      <c r="B111" s="6" t="s">
        <v>1270</v>
      </c>
      <c r="C111" s="6" t="s">
        <v>1426</v>
      </c>
      <c r="D111" s="6">
        <v>248.21</v>
      </c>
      <c r="E111" s="8">
        <v>3554.76</v>
      </c>
      <c r="F111" s="8"/>
      <c r="G111" s="8"/>
      <c r="H111" s="8">
        <f t="shared" si="8"/>
        <v>3554.76</v>
      </c>
      <c r="I111" s="6" t="s">
        <v>1427</v>
      </c>
      <c r="J111" s="6" t="s">
        <v>21</v>
      </c>
    </row>
    <row r="112" s="17" customFormat="1" customHeight="1" spans="1:10">
      <c r="A112" s="6">
        <f t="shared" si="12"/>
        <v>110</v>
      </c>
      <c r="B112" s="6" t="s">
        <v>1270</v>
      </c>
      <c r="C112" s="6" t="s">
        <v>1428</v>
      </c>
      <c r="D112" s="6">
        <v>230.03</v>
      </c>
      <c r="E112" s="8">
        <v>2041.38</v>
      </c>
      <c r="F112" s="8"/>
      <c r="G112" s="8"/>
      <c r="H112" s="8">
        <f t="shared" si="8"/>
        <v>2041.38</v>
      </c>
      <c r="I112" s="6" t="s">
        <v>1429</v>
      </c>
      <c r="J112" s="6" t="s">
        <v>21</v>
      </c>
    </row>
    <row r="113" s="17" customFormat="1" customHeight="1" spans="1:10">
      <c r="A113" s="6">
        <f t="shared" si="12"/>
        <v>111</v>
      </c>
      <c r="B113" s="6" t="s">
        <v>1270</v>
      </c>
      <c r="C113" s="6" t="s">
        <v>1430</v>
      </c>
      <c r="D113" s="6">
        <v>79.47</v>
      </c>
      <c r="E113" s="8">
        <v>558.96</v>
      </c>
      <c r="F113" s="8"/>
      <c r="G113" s="8"/>
      <c r="H113" s="8">
        <f t="shared" si="8"/>
        <v>558.96</v>
      </c>
      <c r="I113" s="6" t="s">
        <v>1431</v>
      </c>
      <c r="J113" s="6" t="s">
        <v>21</v>
      </c>
    </row>
    <row r="114" s="17" customFormat="1" customHeight="1" spans="1:10">
      <c r="A114" s="6">
        <f t="shared" si="12"/>
        <v>112</v>
      </c>
      <c r="B114" s="6" t="s">
        <v>1270</v>
      </c>
      <c r="C114" s="6" t="s">
        <v>1432</v>
      </c>
      <c r="D114" s="6">
        <v>79.53</v>
      </c>
      <c r="E114" s="8">
        <v>567.42</v>
      </c>
      <c r="F114" s="8"/>
      <c r="G114" s="8"/>
      <c r="H114" s="8">
        <f t="shared" si="8"/>
        <v>567.42</v>
      </c>
      <c r="I114" s="6" t="s">
        <v>1431</v>
      </c>
      <c r="J114" s="6" t="s">
        <v>21</v>
      </c>
    </row>
    <row r="115" s="17" customFormat="1" customHeight="1" spans="1:10">
      <c r="A115" s="6">
        <f t="shared" ref="A115:A124" si="13">ROW()-2</f>
        <v>113</v>
      </c>
      <c r="B115" s="6" t="s">
        <v>1270</v>
      </c>
      <c r="C115" s="6" t="s">
        <v>1433</v>
      </c>
      <c r="D115" s="6">
        <v>79.3</v>
      </c>
      <c r="E115" s="8">
        <v>545.05</v>
      </c>
      <c r="F115" s="8"/>
      <c r="G115" s="8"/>
      <c r="H115" s="8">
        <f t="shared" si="8"/>
        <v>545.05</v>
      </c>
      <c r="I115" s="6" t="s">
        <v>1434</v>
      </c>
      <c r="J115" s="6" t="s">
        <v>21</v>
      </c>
    </row>
    <row r="116" s="17" customFormat="1" customHeight="1" spans="1:10">
      <c r="A116" s="6">
        <f t="shared" si="13"/>
        <v>114</v>
      </c>
      <c r="B116" s="6" t="s">
        <v>1270</v>
      </c>
      <c r="C116" s="6" t="s">
        <v>1435</v>
      </c>
      <c r="D116" s="6">
        <v>79.86</v>
      </c>
      <c r="E116" s="8">
        <v>520.5</v>
      </c>
      <c r="F116" s="8"/>
      <c r="G116" s="8"/>
      <c r="H116" s="8">
        <f t="shared" si="8"/>
        <v>520.5</v>
      </c>
      <c r="I116" s="6" t="s">
        <v>1431</v>
      </c>
      <c r="J116" s="6" t="s">
        <v>21</v>
      </c>
    </row>
    <row r="117" s="17" customFormat="1" customHeight="1" spans="1:10">
      <c r="A117" s="6">
        <f t="shared" si="13"/>
        <v>115</v>
      </c>
      <c r="B117" s="6" t="s">
        <v>1270</v>
      </c>
      <c r="C117" s="6" t="s">
        <v>1436</v>
      </c>
      <c r="D117" s="6">
        <v>79.37</v>
      </c>
      <c r="E117" s="8">
        <v>497.61</v>
      </c>
      <c r="F117" s="8"/>
      <c r="G117" s="8"/>
      <c r="H117" s="8">
        <f t="shared" si="8"/>
        <v>497.61</v>
      </c>
      <c r="I117" s="6" t="s">
        <v>1437</v>
      </c>
      <c r="J117" s="6" t="s">
        <v>21</v>
      </c>
    </row>
    <row r="118" s="17" customFormat="1" customHeight="1" spans="1:10">
      <c r="A118" s="6">
        <f t="shared" si="13"/>
        <v>116</v>
      </c>
      <c r="B118" s="6" t="s">
        <v>1270</v>
      </c>
      <c r="C118" s="6" t="s">
        <v>1438</v>
      </c>
      <c r="D118" s="6">
        <v>76.02</v>
      </c>
      <c r="E118" s="8">
        <v>593.54</v>
      </c>
      <c r="F118" s="8"/>
      <c r="G118" s="8"/>
      <c r="H118" s="8">
        <f t="shared" si="8"/>
        <v>593.54</v>
      </c>
      <c r="I118" s="6" t="s">
        <v>1437</v>
      </c>
      <c r="J118" s="6" t="s">
        <v>21</v>
      </c>
    </row>
    <row r="119" s="17" customFormat="1" customHeight="1" spans="1:10">
      <c r="A119" s="6">
        <f t="shared" si="13"/>
        <v>117</v>
      </c>
      <c r="B119" s="6" t="s">
        <v>1270</v>
      </c>
      <c r="C119" s="6" t="s">
        <v>1439</v>
      </c>
      <c r="D119" s="6">
        <v>57.03</v>
      </c>
      <c r="E119" s="8">
        <v>348.34</v>
      </c>
      <c r="F119" s="8"/>
      <c r="G119" s="8"/>
      <c r="H119" s="8">
        <f t="shared" si="8"/>
        <v>348.34</v>
      </c>
      <c r="I119" s="6" t="s">
        <v>1440</v>
      </c>
      <c r="J119" s="6" t="s">
        <v>21</v>
      </c>
    </row>
    <row r="120" s="17" customFormat="1" customHeight="1" spans="1:10">
      <c r="A120" s="6">
        <f t="shared" si="13"/>
        <v>118</v>
      </c>
      <c r="B120" s="6" t="s">
        <v>1270</v>
      </c>
      <c r="C120" s="6" t="s">
        <v>1441</v>
      </c>
      <c r="D120" s="6">
        <v>257.37</v>
      </c>
      <c r="E120" s="8">
        <v>1743.67</v>
      </c>
      <c r="F120" s="8"/>
      <c r="G120" s="8"/>
      <c r="H120" s="8">
        <f t="shared" si="8"/>
        <v>1743.67</v>
      </c>
      <c r="I120" s="6" t="s">
        <v>1442</v>
      </c>
      <c r="J120" s="6" t="s">
        <v>21</v>
      </c>
    </row>
    <row r="121" s="17" customFormat="1" customHeight="1" spans="1:10">
      <c r="A121" s="6">
        <f t="shared" si="13"/>
        <v>119</v>
      </c>
      <c r="B121" s="6" t="s">
        <v>1270</v>
      </c>
      <c r="C121" s="6" t="s">
        <v>1443</v>
      </c>
      <c r="D121" s="6">
        <v>254.5</v>
      </c>
      <c r="E121" s="8">
        <v>1366.25</v>
      </c>
      <c r="F121" s="8"/>
      <c r="G121" s="8"/>
      <c r="H121" s="8">
        <f t="shared" si="8"/>
        <v>1366.25</v>
      </c>
      <c r="I121" s="6" t="s">
        <v>1444</v>
      </c>
      <c r="J121" s="6" t="s">
        <v>21</v>
      </c>
    </row>
    <row r="122" s="17" customFormat="1" customHeight="1" spans="1:10">
      <c r="A122" s="6">
        <f t="shared" si="13"/>
        <v>120</v>
      </c>
      <c r="B122" s="6" t="s">
        <v>1270</v>
      </c>
      <c r="C122" s="6" t="s">
        <v>1445</v>
      </c>
      <c r="D122" s="6">
        <v>117.77</v>
      </c>
      <c r="E122" s="8">
        <v>666.22</v>
      </c>
      <c r="F122" s="8"/>
      <c r="G122" s="8"/>
      <c r="H122" s="8">
        <f t="shared" si="8"/>
        <v>666.22</v>
      </c>
      <c r="I122" s="6" t="s">
        <v>1446</v>
      </c>
      <c r="J122" s="6" t="s">
        <v>21</v>
      </c>
    </row>
    <row r="123" s="17" customFormat="1" customHeight="1" spans="1:10">
      <c r="A123" s="6">
        <f t="shared" si="13"/>
        <v>121</v>
      </c>
      <c r="B123" s="6" t="s">
        <v>1270</v>
      </c>
      <c r="C123" s="6" t="s">
        <v>1447</v>
      </c>
      <c r="D123" s="6">
        <v>113.66</v>
      </c>
      <c r="E123" s="8">
        <v>737.76</v>
      </c>
      <c r="F123" s="8"/>
      <c r="G123" s="8"/>
      <c r="H123" s="8">
        <f t="shared" si="8"/>
        <v>737.76</v>
      </c>
      <c r="I123" s="6" t="s">
        <v>1448</v>
      </c>
      <c r="J123" s="6" t="s">
        <v>21</v>
      </c>
    </row>
    <row r="124" s="17" customFormat="1" customHeight="1" spans="1:10">
      <c r="A124" s="6">
        <f t="shared" ref="A124:A129" si="14">ROW()-2</f>
        <v>122</v>
      </c>
      <c r="B124" s="6" t="s">
        <v>1270</v>
      </c>
      <c r="C124" s="6" t="s">
        <v>1449</v>
      </c>
      <c r="D124" s="6"/>
      <c r="E124" s="8">
        <v>2439.33</v>
      </c>
      <c r="F124" s="8"/>
      <c r="G124" s="8"/>
      <c r="H124" s="8">
        <f t="shared" si="8"/>
        <v>2439.33</v>
      </c>
      <c r="I124" s="6"/>
      <c r="J124" s="6" t="s">
        <v>21</v>
      </c>
    </row>
    <row r="125" s="17" customFormat="1" customHeight="1" spans="1:10">
      <c r="A125" s="6">
        <f t="shared" si="14"/>
        <v>123</v>
      </c>
      <c r="B125" s="6" t="s">
        <v>1270</v>
      </c>
      <c r="C125" s="6" t="s">
        <v>1450</v>
      </c>
      <c r="D125" s="6"/>
      <c r="E125" s="8">
        <v>2875.93</v>
      </c>
      <c r="F125" s="8"/>
      <c r="G125" s="8"/>
      <c r="H125" s="8">
        <f t="shared" si="8"/>
        <v>2875.93</v>
      </c>
      <c r="I125" s="6"/>
      <c r="J125" s="6" t="s">
        <v>21</v>
      </c>
    </row>
    <row r="126" s="17" customFormat="1" customHeight="1" spans="1:10">
      <c r="A126" s="6">
        <f t="shared" si="14"/>
        <v>124</v>
      </c>
      <c r="B126" s="6" t="s">
        <v>1270</v>
      </c>
      <c r="C126" s="6" t="s">
        <v>1451</v>
      </c>
      <c r="D126" s="6"/>
      <c r="E126" s="8">
        <v>885.98</v>
      </c>
      <c r="F126" s="8"/>
      <c r="G126" s="8"/>
      <c r="H126" s="8">
        <f t="shared" si="8"/>
        <v>885.98</v>
      </c>
      <c r="I126" s="6"/>
      <c r="J126" s="6" t="s">
        <v>21</v>
      </c>
    </row>
    <row r="127" s="17" customFormat="1" customHeight="1" spans="1:10">
      <c r="A127" s="6">
        <f t="shared" si="14"/>
        <v>125</v>
      </c>
      <c r="B127" s="6" t="s">
        <v>1270</v>
      </c>
      <c r="C127" s="6" t="s">
        <v>1452</v>
      </c>
      <c r="D127" s="6"/>
      <c r="E127" s="8"/>
      <c r="F127" s="8">
        <v>2083.53</v>
      </c>
      <c r="G127" s="8">
        <v>847.93</v>
      </c>
      <c r="H127" s="8">
        <f t="shared" si="8"/>
        <v>2931.46</v>
      </c>
      <c r="I127" s="6" t="s">
        <v>1262</v>
      </c>
      <c r="J127" s="6" t="s">
        <v>55</v>
      </c>
    </row>
    <row r="128" s="17" customFormat="1" customHeight="1" spans="1:10">
      <c r="A128" s="6">
        <f t="shared" si="14"/>
        <v>126</v>
      </c>
      <c r="B128" s="6" t="s">
        <v>1270</v>
      </c>
      <c r="C128" s="6" t="s">
        <v>1453</v>
      </c>
      <c r="D128" s="6"/>
      <c r="E128" s="8"/>
      <c r="F128" s="8">
        <v>14208.69</v>
      </c>
      <c r="G128" s="8">
        <v>40521.43</v>
      </c>
      <c r="H128" s="8">
        <f t="shared" si="8"/>
        <v>54730.12</v>
      </c>
      <c r="I128" s="6" t="s">
        <v>267</v>
      </c>
      <c r="J128" s="6" t="s">
        <v>55</v>
      </c>
    </row>
    <row r="129" s="17" customFormat="1" customHeight="1" spans="1:10">
      <c r="A129" s="6">
        <f t="shared" si="14"/>
        <v>127</v>
      </c>
      <c r="B129" s="6" t="s">
        <v>1270</v>
      </c>
      <c r="C129" s="6" t="s">
        <v>1454</v>
      </c>
      <c r="D129" s="6"/>
      <c r="E129" s="8">
        <v>5287.68</v>
      </c>
      <c r="F129" s="8"/>
      <c r="G129" s="8"/>
      <c r="H129" s="8">
        <f t="shared" si="8"/>
        <v>5287.68</v>
      </c>
      <c r="I129" s="6" t="s">
        <v>255</v>
      </c>
      <c r="J129" s="6" t="s">
        <v>55</v>
      </c>
    </row>
    <row r="130" s="17" customFormat="1" customHeight="1" spans="1:10">
      <c r="A130" s="1"/>
      <c r="B130" s="1"/>
      <c r="C130" s="1"/>
      <c r="D130" s="1"/>
      <c r="E130" s="4"/>
      <c r="F130" s="4"/>
      <c r="G130" s="4"/>
      <c r="H130" s="4"/>
      <c r="I130" s="1"/>
      <c r="J130" s="1"/>
    </row>
    <row r="131" s="17" customFormat="1" customHeight="1" spans="1:10">
      <c r="A131" s="1"/>
      <c r="B131" s="1"/>
      <c r="C131" s="1"/>
      <c r="D131" s="1"/>
      <c r="E131" s="4"/>
      <c r="F131" s="4"/>
      <c r="G131" s="4"/>
      <c r="H131" s="4"/>
      <c r="I131" s="1"/>
      <c r="J131" s="1"/>
    </row>
    <row r="132" s="17" customFormat="1" customHeight="1" spans="1:10">
      <c r="A132" s="1"/>
      <c r="B132" s="1"/>
      <c r="C132" s="1"/>
      <c r="D132" s="1"/>
      <c r="E132" s="4"/>
      <c r="F132" s="4"/>
      <c r="G132" s="4"/>
      <c r="H132" s="4"/>
      <c r="I132" s="1"/>
      <c r="J132" s="1"/>
    </row>
    <row r="133" s="17" customFormat="1" customHeight="1" spans="1:10">
      <c r="A133" s="1"/>
      <c r="B133" s="1"/>
      <c r="C133" s="1"/>
      <c r="D133" s="1"/>
      <c r="E133" s="4"/>
      <c r="F133" s="4"/>
      <c r="G133" s="4"/>
      <c r="H133" s="4"/>
      <c r="I133" s="1"/>
      <c r="J133" s="1"/>
    </row>
    <row r="134" s="17" customFormat="1" customHeight="1" spans="1:10">
      <c r="A134" s="1"/>
      <c r="B134" s="1"/>
      <c r="C134" s="1"/>
      <c r="D134" s="1"/>
      <c r="E134" s="4"/>
      <c r="F134" s="4"/>
      <c r="G134" s="4"/>
      <c r="H134" s="4"/>
      <c r="I134" s="1"/>
      <c r="J134" s="1"/>
    </row>
    <row r="135" s="17" customFormat="1" customHeight="1" spans="1:10">
      <c r="A135" s="1"/>
      <c r="B135" s="1"/>
      <c r="C135" s="1"/>
      <c r="D135" s="1"/>
      <c r="E135" s="4"/>
      <c r="F135" s="4"/>
      <c r="G135" s="4"/>
      <c r="H135" s="4"/>
      <c r="I135" s="1"/>
      <c r="J135" s="1"/>
    </row>
    <row r="136" s="17" customFormat="1" customHeight="1" spans="1:10">
      <c r="A136" s="1"/>
      <c r="B136" s="1"/>
      <c r="C136" s="1"/>
      <c r="D136" s="1"/>
      <c r="E136" s="4"/>
      <c r="F136" s="4"/>
      <c r="G136" s="4"/>
      <c r="H136" s="4"/>
      <c r="I136" s="1"/>
      <c r="J136" s="1"/>
    </row>
    <row r="137" s="17" customFormat="1" customHeight="1" spans="1:10">
      <c r="A137" s="1"/>
      <c r="B137" s="1"/>
      <c r="C137" s="1"/>
      <c r="D137" s="1"/>
      <c r="E137" s="4"/>
      <c r="F137" s="4"/>
      <c r="G137" s="4"/>
      <c r="H137" s="4"/>
      <c r="I137" s="1"/>
      <c r="J137" s="1"/>
    </row>
    <row r="138" s="17" customFormat="1" customHeight="1" spans="1:10">
      <c r="A138" s="1"/>
      <c r="B138" s="1"/>
      <c r="C138" s="1"/>
      <c r="D138" s="1"/>
      <c r="E138" s="4"/>
      <c r="F138" s="4"/>
      <c r="G138" s="4"/>
      <c r="H138" s="4"/>
      <c r="I138" s="1"/>
      <c r="J138" s="1"/>
    </row>
    <row r="139" s="17" customFormat="1" customHeight="1" spans="1:10">
      <c r="A139" s="1"/>
      <c r="B139" s="1"/>
      <c r="C139" s="1"/>
      <c r="D139" s="1"/>
      <c r="E139" s="4"/>
      <c r="F139" s="4"/>
      <c r="G139" s="4"/>
      <c r="H139" s="4"/>
      <c r="I139" s="1"/>
      <c r="J139" s="1"/>
    </row>
    <row r="140" s="17" customFormat="1" customHeight="1" spans="1:10">
      <c r="A140" s="1"/>
      <c r="B140" s="1"/>
      <c r="C140" s="1"/>
      <c r="D140" s="1"/>
      <c r="E140" s="4"/>
      <c r="F140" s="4"/>
      <c r="G140" s="4"/>
      <c r="H140" s="4"/>
      <c r="I140" s="1"/>
      <c r="J140" s="1"/>
    </row>
    <row r="141" s="17" customFormat="1" customHeight="1" spans="1:10">
      <c r="A141" s="1"/>
      <c r="B141" s="1"/>
      <c r="C141" s="1"/>
      <c r="D141" s="1"/>
      <c r="E141" s="4"/>
      <c r="F141" s="4"/>
      <c r="G141" s="4"/>
      <c r="H141" s="4"/>
      <c r="I141" s="1"/>
      <c r="J141" s="1"/>
    </row>
    <row r="142" s="17" customFormat="1" customHeight="1" spans="1:10">
      <c r="A142" s="1"/>
      <c r="B142" s="1"/>
      <c r="C142" s="1"/>
      <c r="D142" s="1"/>
      <c r="E142" s="4"/>
      <c r="F142" s="4"/>
      <c r="G142" s="4"/>
      <c r="H142" s="4"/>
      <c r="I142" s="1"/>
      <c r="J142" s="1"/>
    </row>
    <row r="143" s="17" customFormat="1" customHeight="1" spans="1:10">
      <c r="A143" s="1"/>
      <c r="B143" s="1"/>
      <c r="C143" s="1"/>
      <c r="D143" s="1"/>
      <c r="E143" s="4"/>
      <c r="F143" s="4"/>
      <c r="G143" s="4"/>
      <c r="H143" s="4"/>
      <c r="I143" s="1"/>
      <c r="J143" s="1"/>
    </row>
    <row r="144" s="17" customFormat="1" customHeight="1" spans="1:10">
      <c r="A144" s="1"/>
      <c r="B144" s="1"/>
      <c r="C144" s="1"/>
      <c r="D144" s="1"/>
      <c r="E144" s="4"/>
      <c r="F144" s="4"/>
      <c r="G144" s="4"/>
      <c r="H144" s="4"/>
      <c r="I144" s="1"/>
      <c r="J144" s="1"/>
    </row>
    <row r="145" s="17" customFormat="1" customHeight="1" spans="1:10">
      <c r="A145" s="1"/>
      <c r="B145" s="1"/>
      <c r="C145" s="1"/>
      <c r="D145" s="1"/>
      <c r="E145" s="4"/>
      <c r="F145" s="4"/>
      <c r="G145" s="4"/>
      <c r="H145" s="4"/>
      <c r="I145" s="1"/>
      <c r="J145" s="1"/>
    </row>
    <row r="146" s="17" customFormat="1" customHeight="1" spans="1:10">
      <c r="A146" s="1"/>
      <c r="B146" s="1"/>
      <c r="C146" s="1"/>
      <c r="D146" s="1"/>
      <c r="E146" s="4"/>
      <c r="F146" s="4"/>
      <c r="G146" s="4"/>
      <c r="H146" s="4"/>
      <c r="I146" s="1"/>
      <c r="J146" s="1"/>
    </row>
    <row r="147" s="17" customFormat="1" customHeight="1" spans="1:10">
      <c r="A147" s="1"/>
      <c r="B147" s="1"/>
      <c r="C147" s="1"/>
      <c r="D147" s="1"/>
      <c r="E147" s="4"/>
      <c r="F147" s="4"/>
      <c r="G147" s="4"/>
      <c r="H147" s="4"/>
      <c r="I147" s="1"/>
      <c r="J147" s="1"/>
    </row>
  </sheetData>
  <autoFilter xmlns:etc="http://www.wps.cn/officeDocument/2017/etCustomData" ref="A2:J129" etc:filterBottomFollowUsedRange="0">
    <extLst/>
  </autoFilter>
  <conditionalFormatting sqref="E4">
    <cfRule type="duplicateValues" dxfId="0" priority="5"/>
  </conditionalFormatting>
  <conditionalFormatting sqref="E7">
    <cfRule type="duplicateValues" dxfId="0" priority="4"/>
  </conditionalFormatting>
  <conditionalFormatting sqref="G12">
    <cfRule type="duplicateValues" dxfId="0" priority="3"/>
  </conditionalFormatting>
  <conditionalFormatting sqref="J$1:J$1048576">
    <cfRule type="cellIs" dxfId="2" priority="1" operator="equal">
      <formula>"二级"</formula>
    </cfRule>
    <cfRule type="cellIs" dxfId="1" priority="2" operator="equal">
      <formula>"不定级"</formula>
    </cfRule>
  </conditionalFormatting>
  <conditionalFormatting sqref="G3:G11 G16:G49 G14">
    <cfRule type="duplicateValues" dxfId="0" priority="6"/>
  </conditionalFormatting>
  <pageMargins left="0.393055555555556" right="0.393055555555556" top="1" bottom="1" header="0.5" footer="0.5"/>
  <pageSetup paperSize="9" scale="70"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M85"/>
  <sheetViews>
    <sheetView workbookViewId="0">
      <pane ySplit="2" topLeftCell="A3" activePane="bottomLeft" state="frozen"/>
      <selection/>
      <selection pane="bottomLeft" activeCell="J11" sqref="J11"/>
    </sheetView>
  </sheetViews>
  <sheetFormatPr defaultColWidth="13.875" defaultRowHeight="26" customHeight="1"/>
  <cols>
    <col min="1" max="1" width="4.625" style="1" customWidth="1"/>
    <col min="2" max="2" width="6.25" style="1" customWidth="1"/>
    <col min="3" max="3" width="28.625" style="1" customWidth="1"/>
    <col min="4" max="4" width="10.625" style="1" customWidth="1"/>
    <col min="5" max="7" width="10.625" style="4" customWidth="1"/>
    <col min="8" max="8" width="10.625" style="1" customWidth="1"/>
    <col min="9" max="9" width="38.625" style="1" customWidth="1"/>
    <col min="10" max="10" width="8.625" style="1" customWidth="1"/>
    <col min="11" max="16384" width="13.875" style="3"/>
  </cols>
  <sheetData>
    <row r="1" s="1" customFormat="1" customHeight="1" spans="1:10">
      <c r="A1" s="5" t="s">
        <v>44</v>
      </c>
      <c r="B1" s="5"/>
      <c r="C1" s="5"/>
      <c r="D1" s="5"/>
      <c r="E1" s="7"/>
      <c r="F1" s="7"/>
      <c r="G1" s="7"/>
      <c r="H1" s="5"/>
      <c r="I1" s="5"/>
      <c r="J1" s="5"/>
    </row>
    <row r="2" s="2" customFormat="1" customHeight="1" spans="1:10">
      <c r="A2" s="6" t="s">
        <v>1</v>
      </c>
      <c r="B2" s="6" t="s">
        <v>2</v>
      </c>
      <c r="C2" s="6" t="s">
        <v>45</v>
      </c>
      <c r="D2" s="6" t="s">
        <v>46</v>
      </c>
      <c r="E2" s="8" t="s">
        <v>47</v>
      </c>
      <c r="F2" s="8" t="s">
        <v>48</v>
      </c>
      <c r="G2" s="8" t="s">
        <v>49</v>
      </c>
      <c r="H2" s="6" t="s">
        <v>50</v>
      </c>
      <c r="I2" s="6" t="s">
        <v>51</v>
      </c>
      <c r="J2" s="6" t="s">
        <v>52</v>
      </c>
    </row>
    <row r="3" hidden="1" customHeight="1" spans="1:10">
      <c r="A3" s="6">
        <f>ROW()-2</f>
        <v>1</v>
      </c>
      <c r="B3" s="6" t="s">
        <v>34</v>
      </c>
      <c r="C3" s="6" t="s">
        <v>69</v>
      </c>
      <c r="D3" s="6">
        <v>1240</v>
      </c>
      <c r="E3" s="8">
        <v>1602.24</v>
      </c>
      <c r="F3" s="8">
        <v>9343.78</v>
      </c>
      <c r="G3" s="8"/>
      <c r="H3" s="8">
        <f>SUM(E3:G3)</f>
        <v>10946.02</v>
      </c>
      <c r="I3" s="6" t="s">
        <v>80</v>
      </c>
      <c r="J3" s="10" t="s">
        <v>21</v>
      </c>
    </row>
    <row r="4" s="9" customFormat="1" hidden="1" customHeight="1" spans="1:10">
      <c r="A4" s="6">
        <f>ROW()-2</f>
        <v>2</v>
      </c>
      <c r="B4" s="6" t="s">
        <v>34</v>
      </c>
      <c r="C4" s="6" t="s">
        <v>70</v>
      </c>
      <c r="D4" s="6"/>
      <c r="E4" s="8"/>
      <c r="F4" s="8">
        <v>638.48</v>
      </c>
      <c r="G4" s="8"/>
      <c r="H4" s="8"/>
      <c r="I4" s="6" t="s">
        <v>1455</v>
      </c>
      <c r="J4" s="10" t="s">
        <v>21</v>
      </c>
    </row>
    <row r="5" hidden="1" customHeight="1" spans="1:10">
      <c r="A5" s="6">
        <f t="shared" ref="A5:A20" si="0">ROW()-2</f>
        <v>3</v>
      </c>
      <c r="B5" s="6" t="s">
        <v>34</v>
      </c>
      <c r="C5" s="6" t="s">
        <v>72</v>
      </c>
      <c r="D5" s="6">
        <v>1240</v>
      </c>
      <c r="E5" s="8">
        <v>24725.95</v>
      </c>
      <c r="F5" s="8"/>
      <c r="G5" s="8">
        <v>8132.44</v>
      </c>
      <c r="H5" s="8">
        <f t="shared" ref="H5:H36" si="1">SUM(E5:G5)</f>
        <v>32858.39</v>
      </c>
      <c r="I5" s="6" t="s">
        <v>66</v>
      </c>
      <c r="J5" s="10" t="s">
        <v>55</v>
      </c>
    </row>
    <row r="6" hidden="1" customHeight="1" spans="1:10">
      <c r="A6" s="6">
        <f t="shared" si="0"/>
        <v>4</v>
      </c>
      <c r="B6" s="6" t="s">
        <v>34</v>
      </c>
      <c r="C6" s="6" t="s">
        <v>56</v>
      </c>
      <c r="D6" s="6">
        <v>3074</v>
      </c>
      <c r="E6" s="12">
        <v>16637.64</v>
      </c>
      <c r="F6" s="12">
        <v>13118.94</v>
      </c>
      <c r="G6" s="8"/>
      <c r="H6" s="8">
        <f t="shared" si="1"/>
        <v>29756.58</v>
      </c>
      <c r="I6" s="6" t="s">
        <v>1456</v>
      </c>
      <c r="J6" s="10" t="s">
        <v>5</v>
      </c>
    </row>
    <row r="7" hidden="1" customHeight="1" spans="1:10">
      <c r="A7" s="6">
        <f t="shared" si="0"/>
        <v>5</v>
      </c>
      <c r="B7" s="6" t="s">
        <v>34</v>
      </c>
      <c r="C7" s="6" t="s">
        <v>53</v>
      </c>
      <c r="D7" s="6">
        <v>3074</v>
      </c>
      <c r="E7" s="12">
        <v>84236.65</v>
      </c>
      <c r="F7" s="12"/>
      <c r="G7" s="8">
        <v>40595.44</v>
      </c>
      <c r="H7" s="8">
        <f t="shared" si="1"/>
        <v>124832.09</v>
      </c>
      <c r="I7" s="6" t="s">
        <v>66</v>
      </c>
      <c r="J7" s="10" t="s">
        <v>55</v>
      </c>
    </row>
    <row r="8" customHeight="1" spans="1:10">
      <c r="A8" s="6">
        <f t="shared" si="0"/>
        <v>6</v>
      </c>
      <c r="B8" s="6" t="s">
        <v>34</v>
      </c>
      <c r="C8" s="6" t="s">
        <v>246</v>
      </c>
      <c r="D8" s="6">
        <v>165</v>
      </c>
      <c r="E8" s="8">
        <v>3544.52</v>
      </c>
      <c r="F8" s="8">
        <v>598.94</v>
      </c>
      <c r="G8" s="8"/>
      <c r="H8" s="8">
        <f t="shared" si="1"/>
        <v>4143.46</v>
      </c>
      <c r="I8" s="6" t="s">
        <v>1457</v>
      </c>
      <c r="J8" s="10" t="s">
        <v>21</v>
      </c>
    </row>
    <row r="9" hidden="1" customHeight="1" spans="1:10">
      <c r="A9" s="6">
        <f t="shared" si="0"/>
        <v>7</v>
      </c>
      <c r="B9" s="6" t="s">
        <v>34</v>
      </c>
      <c r="C9" s="6" t="s">
        <v>1458</v>
      </c>
      <c r="D9" s="6">
        <v>831</v>
      </c>
      <c r="E9" s="12">
        <v>21828.28</v>
      </c>
      <c r="F9" s="8"/>
      <c r="G9" s="8">
        <v>2600.77</v>
      </c>
      <c r="H9" s="8">
        <f t="shared" si="1"/>
        <v>24429.05</v>
      </c>
      <c r="I9" s="6" t="s">
        <v>1459</v>
      </c>
      <c r="J9" s="10" t="s">
        <v>55</v>
      </c>
    </row>
    <row r="10" customHeight="1" spans="1:10">
      <c r="A10" s="6">
        <f t="shared" si="0"/>
        <v>8</v>
      </c>
      <c r="B10" s="6" t="s">
        <v>34</v>
      </c>
      <c r="C10" s="6" t="s">
        <v>1460</v>
      </c>
      <c r="D10" s="6">
        <v>136</v>
      </c>
      <c r="E10" s="8">
        <v>719.33</v>
      </c>
      <c r="F10" s="8"/>
      <c r="G10" s="8"/>
      <c r="H10" s="8">
        <f t="shared" si="1"/>
        <v>719.33</v>
      </c>
      <c r="I10" s="6"/>
      <c r="J10" s="10" t="s">
        <v>6</v>
      </c>
    </row>
    <row r="11" customHeight="1" spans="1:10">
      <c r="A11" s="6">
        <f t="shared" si="0"/>
        <v>9</v>
      </c>
      <c r="B11" s="6" t="s">
        <v>34</v>
      </c>
      <c r="C11" s="6" t="s">
        <v>242</v>
      </c>
      <c r="D11" s="6">
        <v>495</v>
      </c>
      <c r="E11" s="12">
        <v>5526.66</v>
      </c>
      <c r="F11" s="8">
        <v>1402.25</v>
      </c>
      <c r="G11" s="8">
        <v>2061.5</v>
      </c>
      <c r="H11" s="8">
        <f t="shared" si="1"/>
        <v>8990.41</v>
      </c>
      <c r="I11" s="6" t="s">
        <v>1461</v>
      </c>
      <c r="J11" s="10" t="s">
        <v>21</v>
      </c>
    </row>
    <row r="12" customHeight="1" spans="1:10">
      <c r="A12" s="6">
        <f t="shared" si="0"/>
        <v>10</v>
      </c>
      <c r="B12" s="6" t="s">
        <v>34</v>
      </c>
      <c r="C12" s="6" t="s">
        <v>1462</v>
      </c>
      <c r="D12" s="6">
        <v>470</v>
      </c>
      <c r="E12" s="8">
        <v>3644.79</v>
      </c>
      <c r="F12" s="8">
        <v>1343.05</v>
      </c>
      <c r="G12" s="8"/>
      <c r="H12" s="8">
        <f t="shared" si="1"/>
        <v>4987.84</v>
      </c>
      <c r="I12" s="6" t="s">
        <v>1463</v>
      </c>
      <c r="J12" s="6" t="s">
        <v>21</v>
      </c>
    </row>
    <row r="13" hidden="1" customHeight="1" spans="1:10">
      <c r="A13" s="6">
        <f t="shared" si="0"/>
        <v>11</v>
      </c>
      <c r="B13" s="6" t="s">
        <v>34</v>
      </c>
      <c r="C13" s="6" t="s">
        <v>1464</v>
      </c>
      <c r="D13" s="6"/>
      <c r="E13" s="8">
        <v>1021.3</v>
      </c>
      <c r="F13" s="8"/>
      <c r="G13" s="8">
        <v>25.03</v>
      </c>
      <c r="H13" s="8">
        <f t="shared" si="1"/>
        <v>1046.33</v>
      </c>
      <c r="I13" s="6"/>
      <c r="J13" s="10" t="s">
        <v>21</v>
      </c>
    </row>
    <row r="14" hidden="1" customHeight="1" spans="1:10">
      <c r="A14" s="6">
        <f t="shared" si="0"/>
        <v>12</v>
      </c>
      <c r="B14" s="6" t="s">
        <v>34</v>
      </c>
      <c r="C14" s="6" t="s">
        <v>1465</v>
      </c>
      <c r="D14" s="6"/>
      <c r="E14" s="8">
        <v>1023.52</v>
      </c>
      <c r="F14" s="8"/>
      <c r="G14" s="8"/>
      <c r="H14" s="8">
        <f t="shared" si="1"/>
        <v>1023.52</v>
      </c>
      <c r="I14" s="6" t="s">
        <v>1466</v>
      </c>
      <c r="J14" s="10" t="s">
        <v>55</v>
      </c>
    </row>
    <row r="15" hidden="1" customHeight="1" spans="1:10">
      <c r="A15" s="6">
        <f t="shared" si="0"/>
        <v>13</v>
      </c>
      <c r="B15" s="6" t="s">
        <v>34</v>
      </c>
      <c r="C15" s="6" t="s">
        <v>1467</v>
      </c>
      <c r="D15" s="6"/>
      <c r="E15" s="8">
        <v>2298.74</v>
      </c>
      <c r="F15" s="8"/>
      <c r="G15" s="8"/>
      <c r="H15" s="8">
        <f t="shared" si="1"/>
        <v>2298.74</v>
      </c>
      <c r="I15" s="6" t="s">
        <v>255</v>
      </c>
      <c r="J15" s="10" t="s">
        <v>55</v>
      </c>
    </row>
    <row r="16" hidden="1" customHeight="1" spans="1:10">
      <c r="A16" s="6">
        <f t="shared" si="0"/>
        <v>14</v>
      </c>
      <c r="B16" s="6" t="s">
        <v>34</v>
      </c>
      <c r="C16" s="6" t="s">
        <v>1468</v>
      </c>
      <c r="D16" s="6"/>
      <c r="E16" s="8">
        <v>803.51</v>
      </c>
      <c r="F16" s="8"/>
      <c r="G16" s="8">
        <v>105.91</v>
      </c>
      <c r="H16" s="8">
        <f t="shared" si="1"/>
        <v>909.42</v>
      </c>
      <c r="I16" s="6"/>
      <c r="J16" s="10" t="s">
        <v>21</v>
      </c>
    </row>
    <row r="17" hidden="1" customHeight="1" spans="1:13">
      <c r="A17" s="6">
        <f t="shared" si="0"/>
        <v>15</v>
      </c>
      <c r="B17" s="6" t="s">
        <v>34</v>
      </c>
      <c r="C17" s="6" t="s">
        <v>1469</v>
      </c>
      <c r="D17" s="6"/>
      <c r="E17" s="8">
        <v>1338.98</v>
      </c>
      <c r="F17" s="8"/>
      <c r="G17" s="8"/>
      <c r="H17" s="8">
        <f t="shared" si="1"/>
        <v>1338.98</v>
      </c>
      <c r="I17" s="6" t="s">
        <v>255</v>
      </c>
      <c r="J17" s="10" t="s">
        <v>55</v>
      </c>
      <c r="M17" s="16"/>
    </row>
    <row r="18" customHeight="1" spans="1:10">
      <c r="A18" s="6">
        <f t="shared" si="0"/>
        <v>16</v>
      </c>
      <c r="B18" s="6" t="s">
        <v>34</v>
      </c>
      <c r="C18" s="6" t="s">
        <v>1470</v>
      </c>
      <c r="D18" s="6"/>
      <c r="E18" s="8">
        <v>1422.64</v>
      </c>
      <c r="F18" s="8"/>
      <c r="G18" s="8"/>
      <c r="H18" s="8">
        <f t="shared" si="1"/>
        <v>1422.64</v>
      </c>
      <c r="I18" s="6"/>
      <c r="J18" s="10" t="s">
        <v>6</v>
      </c>
    </row>
    <row r="19" hidden="1" customHeight="1" spans="1:10">
      <c r="A19" s="6">
        <f t="shared" si="0"/>
        <v>17</v>
      </c>
      <c r="B19" s="6" t="s">
        <v>34</v>
      </c>
      <c r="C19" s="6" t="s">
        <v>1471</v>
      </c>
      <c r="D19" s="6">
        <v>481</v>
      </c>
      <c r="E19" s="12">
        <v>5062.39</v>
      </c>
      <c r="F19" s="12">
        <v>3694.39</v>
      </c>
      <c r="G19" s="8"/>
      <c r="H19" s="8">
        <f t="shared" si="1"/>
        <v>8756.78</v>
      </c>
      <c r="I19" s="6"/>
      <c r="J19" s="10" t="s">
        <v>5</v>
      </c>
    </row>
    <row r="20" hidden="1" customHeight="1" spans="1:10">
      <c r="A20" s="6">
        <f t="shared" si="0"/>
        <v>18</v>
      </c>
      <c r="B20" s="6" t="s">
        <v>34</v>
      </c>
      <c r="C20" s="6" t="s">
        <v>1472</v>
      </c>
      <c r="D20" s="6"/>
      <c r="E20" s="8"/>
      <c r="F20" s="8"/>
      <c r="G20" s="8">
        <v>4540.27</v>
      </c>
      <c r="H20" s="8">
        <f t="shared" si="1"/>
        <v>4540.27</v>
      </c>
      <c r="I20" s="6" t="s">
        <v>80</v>
      </c>
      <c r="J20" s="10" t="s">
        <v>55</v>
      </c>
    </row>
    <row r="21" hidden="1" customHeight="1" spans="1:10">
      <c r="A21" s="6">
        <f t="shared" ref="A21:A30" si="2">ROW()-2</f>
        <v>19</v>
      </c>
      <c r="B21" s="6" t="s">
        <v>34</v>
      </c>
      <c r="C21" s="6" t="s">
        <v>1473</v>
      </c>
      <c r="D21" s="6"/>
      <c r="E21" s="8">
        <v>6134.38</v>
      </c>
      <c r="F21" s="8"/>
      <c r="G21" s="8"/>
      <c r="H21" s="8">
        <f t="shared" si="1"/>
        <v>6134.38</v>
      </c>
      <c r="I21" s="6" t="s">
        <v>1474</v>
      </c>
      <c r="J21" s="10" t="s">
        <v>21</v>
      </c>
    </row>
    <row r="22" customHeight="1" spans="1:10">
      <c r="A22" s="6">
        <f t="shared" si="2"/>
        <v>20</v>
      </c>
      <c r="B22" s="6" t="s">
        <v>34</v>
      </c>
      <c r="C22" s="6" t="s">
        <v>1475</v>
      </c>
      <c r="D22" s="6">
        <v>74</v>
      </c>
      <c r="E22" s="8">
        <v>1303.43</v>
      </c>
      <c r="F22" s="8"/>
      <c r="G22" s="8"/>
      <c r="H22" s="8">
        <f t="shared" si="1"/>
        <v>1303.43</v>
      </c>
      <c r="I22" s="6"/>
      <c r="J22" s="10" t="s">
        <v>6</v>
      </c>
    </row>
    <row r="23" customHeight="1" spans="1:10">
      <c r="A23" s="6">
        <f t="shared" si="2"/>
        <v>21</v>
      </c>
      <c r="B23" s="6" t="s">
        <v>34</v>
      </c>
      <c r="C23" s="6" t="s">
        <v>1476</v>
      </c>
      <c r="D23" s="6">
        <v>64</v>
      </c>
      <c r="E23" s="12">
        <v>2004.75</v>
      </c>
      <c r="F23" s="8"/>
      <c r="G23" s="8"/>
      <c r="H23" s="8">
        <f t="shared" si="1"/>
        <v>2004.75</v>
      </c>
      <c r="I23" s="6"/>
      <c r="J23" s="10" t="s">
        <v>6</v>
      </c>
    </row>
    <row r="24" customHeight="1" spans="1:10">
      <c r="A24" s="6">
        <f t="shared" si="2"/>
        <v>22</v>
      </c>
      <c r="B24" s="6" t="s">
        <v>34</v>
      </c>
      <c r="C24" s="6" t="s">
        <v>1477</v>
      </c>
      <c r="D24" s="6">
        <v>312</v>
      </c>
      <c r="E24" s="8">
        <v>2601.01</v>
      </c>
      <c r="F24" s="8"/>
      <c r="G24" s="8">
        <v>633.78</v>
      </c>
      <c r="H24" s="8">
        <f t="shared" si="1"/>
        <v>3234.79</v>
      </c>
      <c r="I24" s="6"/>
      <c r="J24" s="10" t="s">
        <v>6</v>
      </c>
    </row>
    <row r="25" hidden="1" customHeight="1" spans="1:10">
      <c r="A25" s="6">
        <f t="shared" si="2"/>
        <v>23</v>
      </c>
      <c r="B25" s="6" t="s">
        <v>34</v>
      </c>
      <c r="C25" s="6" t="s">
        <v>167</v>
      </c>
      <c r="D25" s="6">
        <v>106</v>
      </c>
      <c r="E25" s="8">
        <v>1838.82</v>
      </c>
      <c r="F25" s="8">
        <v>431.43</v>
      </c>
      <c r="G25" s="8"/>
      <c r="H25" s="8">
        <f t="shared" si="1"/>
        <v>2270.25</v>
      </c>
      <c r="I25" s="6" t="s">
        <v>1478</v>
      </c>
      <c r="J25" s="10" t="s">
        <v>21</v>
      </c>
    </row>
    <row r="26" hidden="1" customHeight="1" spans="1:10">
      <c r="A26" s="6">
        <f t="shared" si="2"/>
        <v>24</v>
      </c>
      <c r="B26" s="6" t="s">
        <v>34</v>
      </c>
      <c r="C26" s="6" t="s">
        <v>1479</v>
      </c>
      <c r="D26" s="6">
        <v>188</v>
      </c>
      <c r="E26" s="8">
        <v>1164.09</v>
      </c>
      <c r="F26" s="8"/>
      <c r="G26" s="8"/>
      <c r="H26" s="8">
        <f t="shared" si="1"/>
        <v>1164.09</v>
      </c>
      <c r="I26" s="6" t="s">
        <v>1480</v>
      </c>
      <c r="J26" s="10" t="s">
        <v>21</v>
      </c>
    </row>
    <row r="27" hidden="1" customHeight="1" spans="1:10">
      <c r="A27" s="6">
        <f t="shared" si="2"/>
        <v>25</v>
      </c>
      <c r="B27" s="6" t="s">
        <v>34</v>
      </c>
      <c r="C27" s="6" t="s">
        <v>1481</v>
      </c>
      <c r="D27" s="6">
        <v>126</v>
      </c>
      <c r="E27" s="8">
        <v>1094.94</v>
      </c>
      <c r="F27" s="8"/>
      <c r="G27" s="8"/>
      <c r="H27" s="8">
        <f t="shared" si="1"/>
        <v>1094.94</v>
      </c>
      <c r="I27" s="6" t="s">
        <v>1482</v>
      </c>
      <c r="J27" s="10" t="s">
        <v>21</v>
      </c>
    </row>
    <row r="28" hidden="1" customHeight="1" spans="1:10">
      <c r="A28" s="6">
        <f t="shared" si="2"/>
        <v>26</v>
      </c>
      <c r="B28" s="6" t="s">
        <v>34</v>
      </c>
      <c r="C28" s="6" t="s">
        <v>1483</v>
      </c>
      <c r="D28" s="6">
        <v>196</v>
      </c>
      <c r="E28" s="8">
        <v>1659.99</v>
      </c>
      <c r="F28" s="8"/>
      <c r="G28" s="8"/>
      <c r="H28" s="8">
        <f t="shared" si="1"/>
        <v>1659.99</v>
      </c>
      <c r="I28" s="6" t="s">
        <v>1484</v>
      </c>
      <c r="J28" s="10" t="s">
        <v>21</v>
      </c>
    </row>
    <row r="29" hidden="1" customHeight="1" spans="1:10">
      <c r="A29" s="6">
        <f t="shared" si="2"/>
        <v>27</v>
      </c>
      <c r="B29" s="6" t="s">
        <v>34</v>
      </c>
      <c r="C29" s="6" t="s">
        <v>1485</v>
      </c>
      <c r="D29" s="6">
        <v>169</v>
      </c>
      <c r="E29" s="8">
        <v>1573.32</v>
      </c>
      <c r="F29" s="8"/>
      <c r="G29" s="8"/>
      <c r="H29" s="8">
        <f t="shared" si="1"/>
        <v>1573.32</v>
      </c>
      <c r="I29" s="6" t="s">
        <v>1486</v>
      </c>
      <c r="J29" s="10" t="s">
        <v>21</v>
      </c>
    </row>
    <row r="30" hidden="1" customHeight="1" spans="1:10">
      <c r="A30" s="6">
        <f t="shared" si="2"/>
        <v>28</v>
      </c>
      <c r="B30" s="6" t="s">
        <v>34</v>
      </c>
      <c r="C30" s="6" t="s">
        <v>1487</v>
      </c>
      <c r="D30" s="6"/>
      <c r="E30" s="8">
        <v>175.27</v>
      </c>
      <c r="F30" s="8"/>
      <c r="G30" s="8"/>
      <c r="H30" s="8">
        <f t="shared" si="1"/>
        <v>175.27</v>
      </c>
      <c r="I30" s="6"/>
      <c r="J30" s="10" t="s">
        <v>21</v>
      </c>
    </row>
    <row r="31" hidden="1" customHeight="1" spans="1:10">
      <c r="A31" s="6">
        <f t="shared" ref="A31:A40" si="3">ROW()-2</f>
        <v>29</v>
      </c>
      <c r="B31" s="6" t="s">
        <v>34</v>
      </c>
      <c r="C31" s="6" t="s">
        <v>1488</v>
      </c>
      <c r="D31" s="6">
        <v>115</v>
      </c>
      <c r="E31" s="8">
        <v>550.44</v>
      </c>
      <c r="F31" s="8"/>
      <c r="G31" s="8"/>
      <c r="H31" s="8">
        <f t="shared" si="1"/>
        <v>550.44</v>
      </c>
      <c r="I31" s="6" t="s">
        <v>1489</v>
      </c>
      <c r="J31" s="10" t="s">
        <v>21</v>
      </c>
    </row>
    <row r="32" hidden="1" customHeight="1" spans="1:10">
      <c r="A32" s="6">
        <f t="shared" si="3"/>
        <v>30</v>
      </c>
      <c r="B32" s="6" t="s">
        <v>34</v>
      </c>
      <c r="C32" s="6" t="s">
        <v>1490</v>
      </c>
      <c r="D32" s="6">
        <v>101</v>
      </c>
      <c r="E32" s="8">
        <v>481.75</v>
      </c>
      <c r="F32" s="8"/>
      <c r="G32" s="8"/>
      <c r="H32" s="8">
        <f t="shared" si="1"/>
        <v>481.75</v>
      </c>
      <c r="I32" s="6" t="s">
        <v>1491</v>
      </c>
      <c r="J32" s="10" t="s">
        <v>21</v>
      </c>
    </row>
    <row r="33" hidden="1" customHeight="1" spans="1:10">
      <c r="A33" s="6">
        <f t="shared" si="3"/>
        <v>31</v>
      </c>
      <c r="B33" s="6" t="s">
        <v>34</v>
      </c>
      <c r="C33" s="6" t="s">
        <v>1492</v>
      </c>
      <c r="D33" s="6">
        <v>125</v>
      </c>
      <c r="E33" s="8">
        <v>556.35</v>
      </c>
      <c r="F33" s="8"/>
      <c r="G33" s="8"/>
      <c r="H33" s="8">
        <f t="shared" si="1"/>
        <v>556.35</v>
      </c>
      <c r="I33" s="6" t="s">
        <v>1493</v>
      </c>
      <c r="J33" s="10" t="s">
        <v>21</v>
      </c>
    </row>
    <row r="34" hidden="1" customHeight="1" spans="1:10">
      <c r="A34" s="6">
        <f t="shared" si="3"/>
        <v>32</v>
      </c>
      <c r="B34" s="6" t="s">
        <v>34</v>
      </c>
      <c r="C34" s="6" t="s">
        <v>1494</v>
      </c>
      <c r="D34" s="6">
        <v>134</v>
      </c>
      <c r="E34" s="8">
        <v>723.85</v>
      </c>
      <c r="F34" s="8"/>
      <c r="G34" s="8"/>
      <c r="H34" s="8">
        <f t="shared" si="1"/>
        <v>723.85</v>
      </c>
      <c r="I34" s="6" t="s">
        <v>1495</v>
      </c>
      <c r="J34" s="10" t="s">
        <v>21</v>
      </c>
    </row>
    <row r="35" hidden="1" customHeight="1" spans="1:10">
      <c r="A35" s="6">
        <f t="shared" si="3"/>
        <v>33</v>
      </c>
      <c r="B35" s="6" t="s">
        <v>34</v>
      </c>
      <c r="C35" s="6" t="s">
        <v>1496</v>
      </c>
      <c r="D35" s="6">
        <v>93</v>
      </c>
      <c r="E35" s="8">
        <v>159.1</v>
      </c>
      <c r="F35" s="8"/>
      <c r="G35" s="8"/>
      <c r="H35" s="8">
        <f t="shared" si="1"/>
        <v>159.1</v>
      </c>
      <c r="I35" s="6"/>
      <c r="J35" s="10" t="s">
        <v>21</v>
      </c>
    </row>
    <row r="36" hidden="1" customHeight="1" spans="1:10">
      <c r="A36" s="6">
        <f t="shared" si="3"/>
        <v>34</v>
      </c>
      <c r="B36" s="6" t="s">
        <v>34</v>
      </c>
      <c r="C36" s="6" t="s">
        <v>1497</v>
      </c>
      <c r="D36" s="6">
        <v>137</v>
      </c>
      <c r="E36" s="8">
        <v>530.31</v>
      </c>
      <c r="F36" s="8"/>
      <c r="G36" s="8"/>
      <c r="H36" s="8">
        <f t="shared" si="1"/>
        <v>530.31</v>
      </c>
      <c r="I36" s="6" t="s">
        <v>1498</v>
      </c>
      <c r="J36" s="10" t="s">
        <v>21</v>
      </c>
    </row>
    <row r="37" hidden="1" customHeight="1" spans="1:10">
      <c r="A37" s="6">
        <f t="shared" si="3"/>
        <v>35</v>
      </c>
      <c r="B37" s="6" t="s">
        <v>34</v>
      </c>
      <c r="C37" s="6" t="s">
        <v>1499</v>
      </c>
      <c r="D37" s="6">
        <v>129</v>
      </c>
      <c r="E37" s="8">
        <v>384.14</v>
      </c>
      <c r="F37" s="8"/>
      <c r="G37" s="8"/>
      <c r="H37" s="8">
        <f t="shared" ref="H37:H68" si="4">SUM(E37:G37)</f>
        <v>384.14</v>
      </c>
      <c r="I37" s="6" t="s">
        <v>1500</v>
      </c>
      <c r="J37" s="10" t="s">
        <v>21</v>
      </c>
    </row>
    <row r="38" hidden="1" customHeight="1" spans="1:10">
      <c r="A38" s="6">
        <f t="shared" si="3"/>
        <v>36</v>
      </c>
      <c r="B38" s="6" t="s">
        <v>34</v>
      </c>
      <c r="C38" s="6" t="s">
        <v>1501</v>
      </c>
      <c r="D38" s="6">
        <v>128</v>
      </c>
      <c r="E38" s="8">
        <v>430.18</v>
      </c>
      <c r="F38" s="8"/>
      <c r="G38" s="8"/>
      <c r="H38" s="8">
        <f t="shared" si="4"/>
        <v>430.18</v>
      </c>
      <c r="I38" s="6" t="s">
        <v>1502</v>
      </c>
      <c r="J38" s="10" t="s">
        <v>21</v>
      </c>
    </row>
    <row r="39" hidden="1" customHeight="1" spans="1:10">
      <c r="A39" s="6">
        <f t="shared" si="3"/>
        <v>37</v>
      </c>
      <c r="B39" s="6" t="s">
        <v>34</v>
      </c>
      <c r="C39" s="6" t="s">
        <v>1503</v>
      </c>
      <c r="D39" s="6">
        <v>128</v>
      </c>
      <c r="E39" s="8">
        <v>503.34</v>
      </c>
      <c r="F39" s="8"/>
      <c r="G39" s="8"/>
      <c r="H39" s="8">
        <f t="shared" si="4"/>
        <v>503.34</v>
      </c>
      <c r="I39" s="6" t="s">
        <v>1502</v>
      </c>
      <c r="J39" s="10" t="s">
        <v>21</v>
      </c>
    </row>
    <row r="40" hidden="1" customHeight="1" spans="1:10">
      <c r="A40" s="6">
        <f t="shared" si="3"/>
        <v>38</v>
      </c>
      <c r="B40" s="6" t="s">
        <v>34</v>
      </c>
      <c r="C40" s="6" t="s">
        <v>1504</v>
      </c>
      <c r="D40" s="6">
        <v>128</v>
      </c>
      <c r="E40" s="8">
        <v>420.86</v>
      </c>
      <c r="F40" s="8"/>
      <c r="G40" s="8"/>
      <c r="H40" s="8">
        <f t="shared" si="4"/>
        <v>420.86</v>
      </c>
      <c r="I40" s="6" t="s">
        <v>1502</v>
      </c>
      <c r="J40" s="10" t="s">
        <v>21</v>
      </c>
    </row>
    <row r="41" hidden="1" customHeight="1" spans="1:10">
      <c r="A41" s="6">
        <f t="shared" ref="A41:A50" si="5">ROW()-2</f>
        <v>39</v>
      </c>
      <c r="B41" s="6" t="s">
        <v>34</v>
      </c>
      <c r="C41" s="6" t="s">
        <v>1505</v>
      </c>
      <c r="D41" s="6">
        <v>125</v>
      </c>
      <c r="E41" s="8">
        <v>379.31</v>
      </c>
      <c r="F41" s="8"/>
      <c r="G41" s="8"/>
      <c r="H41" s="8">
        <f t="shared" si="4"/>
        <v>379.31</v>
      </c>
      <c r="I41" s="6" t="s">
        <v>1502</v>
      </c>
      <c r="J41" s="10" t="s">
        <v>21</v>
      </c>
    </row>
    <row r="42" hidden="1" customHeight="1" spans="1:10">
      <c r="A42" s="6">
        <f t="shared" si="5"/>
        <v>40</v>
      </c>
      <c r="B42" s="6" t="s">
        <v>34</v>
      </c>
      <c r="C42" s="6" t="s">
        <v>1506</v>
      </c>
      <c r="D42" s="6">
        <v>126</v>
      </c>
      <c r="E42" s="8">
        <v>333.32</v>
      </c>
      <c r="F42" s="8"/>
      <c r="G42" s="8"/>
      <c r="H42" s="8">
        <f t="shared" si="4"/>
        <v>333.32</v>
      </c>
      <c r="I42" s="6" t="s">
        <v>1507</v>
      </c>
      <c r="J42" s="10" t="s">
        <v>21</v>
      </c>
    </row>
    <row r="43" hidden="1" customHeight="1" spans="1:10">
      <c r="A43" s="6">
        <f t="shared" si="5"/>
        <v>41</v>
      </c>
      <c r="B43" s="6" t="s">
        <v>34</v>
      </c>
      <c r="C43" s="6" t="s">
        <v>1508</v>
      </c>
      <c r="D43" s="6">
        <v>185</v>
      </c>
      <c r="E43" s="8">
        <v>618.44</v>
      </c>
      <c r="F43" s="8"/>
      <c r="G43" s="8"/>
      <c r="H43" s="8">
        <f t="shared" si="4"/>
        <v>618.44</v>
      </c>
      <c r="I43" s="6" t="s">
        <v>1509</v>
      </c>
      <c r="J43" s="10" t="s">
        <v>21</v>
      </c>
    </row>
    <row r="44" hidden="1" customHeight="1" spans="1:10">
      <c r="A44" s="6">
        <f t="shared" si="5"/>
        <v>42</v>
      </c>
      <c r="B44" s="6" t="s">
        <v>34</v>
      </c>
      <c r="C44" s="6" t="s">
        <v>1510</v>
      </c>
      <c r="D44" s="6">
        <v>78</v>
      </c>
      <c r="E44" s="8">
        <v>445.89</v>
      </c>
      <c r="F44" s="8"/>
      <c r="G44" s="8"/>
      <c r="H44" s="8">
        <f t="shared" si="4"/>
        <v>445.89</v>
      </c>
      <c r="I44" s="6" t="s">
        <v>1511</v>
      </c>
      <c r="J44" s="10" t="s">
        <v>21</v>
      </c>
    </row>
    <row r="45" hidden="1" customHeight="1" spans="1:10">
      <c r="A45" s="6">
        <f t="shared" si="5"/>
        <v>43</v>
      </c>
      <c r="B45" s="6" t="s">
        <v>34</v>
      </c>
      <c r="C45" s="6" t="s">
        <v>1512</v>
      </c>
      <c r="D45" s="6">
        <v>483</v>
      </c>
      <c r="E45" s="8">
        <v>3741.56</v>
      </c>
      <c r="F45" s="8"/>
      <c r="G45" s="8"/>
      <c r="H45" s="8">
        <f t="shared" si="4"/>
        <v>3741.56</v>
      </c>
      <c r="I45" s="6"/>
      <c r="J45" s="10" t="s">
        <v>21</v>
      </c>
    </row>
    <row r="46" hidden="1" customHeight="1" spans="1:10">
      <c r="A46" s="6">
        <f t="shared" si="5"/>
        <v>44</v>
      </c>
      <c r="B46" s="6" t="s">
        <v>34</v>
      </c>
      <c r="C46" s="6" t="s">
        <v>1513</v>
      </c>
      <c r="D46" s="6">
        <v>34</v>
      </c>
      <c r="E46" s="8">
        <v>117.14</v>
      </c>
      <c r="F46" s="8"/>
      <c r="G46" s="8"/>
      <c r="H46" s="8">
        <f t="shared" si="4"/>
        <v>117.14</v>
      </c>
      <c r="I46" s="6" t="s">
        <v>1514</v>
      </c>
      <c r="J46" s="10" t="s">
        <v>21</v>
      </c>
    </row>
    <row r="47" hidden="1" customHeight="1" spans="1:10">
      <c r="A47" s="6">
        <f t="shared" si="5"/>
        <v>45</v>
      </c>
      <c r="B47" s="6" t="s">
        <v>34</v>
      </c>
      <c r="C47" s="6" t="s">
        <v>1515</v>
      </c>
      <c r="D47" s="6">
        <v>639</v>
      </c>
      <c r="E47" s="8">
        <v>6517.63</v>
      </c>
      <c r="F47" s="8"/>
      <c r="G47" s="8">
        <v>67.46</v>
      </c>
      <c r="H47" s="8">
        <f t="shared" si="4"/>
        <v>6585.09</v>
      </c>
      <c r="I47" s="6" t="s">
        <v>1516</v>
      </c>
      <c r="J47" s="10" t="s">
        <v>21</v>
      </c>
    </row>
    <row r="48" hidden="1" customHeight="1" spans="1:10">
      <c r="A48" s="6">
        <f t="shared" si="5"/>
        <v>46</v>
      </c>
      <c r="B48" s="6" t="s">
        <v>34</v>
      </c>
      <c r="C48" s="6" t="s">
        <v>1517</v>
      </c>
      <c r="D48" s="6">
        <v>111</v>
      </c>
      <c r="E48" s="8">
        <v>455.79</v>
      </c>
      <c r="F48" s="8"/>
      <c r="G48" s="8"/>
      <c r="H48" s="8">
        <f t="shared" si="4"/>
        <v>455.79</v>
      </c>
      <c r="I48" s="6" t="s">
        <v>1518</v>
      </c>
      <c r="J48" s="10" t="s">
        <v>21</v>
      </c>
    </row>
    <row r="49" hidden="1" customHeight="1" spans="1:10">
      <c r="A49" s="6">
        <f t="shared" si="5"/>
        <v>47</v>
      </c>
      <c r="B49" s="6" t="s">
        <v>34</v>
      </c>
      <c r="C49" s="6" t="s">
        <v>1519</v>
      </c>
      <c r="D49" s="6">
        <v>101</v>
      </c>
      <c r="E49" s="8">
        <v>599</v>
      </c>
      <c r="F49" s="8"/>
      <c r="G49" s="8"/>
      <c r="H49" s="8">
        <f t="shared" si="4"/>
        <v>599</v>
      </c>
      <c r="I49" s="6" t="s">
        <v>1520</v>
      </c>
      <c r="J49" s="10" t="s">
        <v>21</v>
      </c>
    </row>
    <row r="50" hidden="1" customHeight="1" spans="1:10">
      <c r="A50" s="6">
        <f t="shared" si="5"/>
        <v>48</v>
      </c>
      <c r="B50" s="6" t="s">
        <v>34</v>
      </c>
      <c r="C50" s="6" t="s">
        <v>1521</v>
      </c>
      <c r="D50" s="6">
        <v>72</v>
      </c>
      <c r="E50" s="8">
        <v>397.96</v>
      </c>
      <c r="F50" s="8"/>
      <c r="G50" s="8"/>
      <c r="H50" s="8">
        <f t="shared" si="4"/>
        <v>397.96</v>
      </c>
      <c r="I50" s="6" t="s">
        <v>1522</v>
      </c>
      <c r="J50" s="10" t="s">
        <v>21</v>
      </c>
    </row>
    <row r="51" hidden="1" customHeight="1" spans="1:10">
      <c r="A51" s="6">
        <f t="shared" ref="A51:A60" si="6">ROW()-2</f>
        <v>49</v>
      </c>
      <c r="B51" s="6" t="s">
        <v>34</v>
      </c>
      <c r="C51" s="6" t="s">
        <v>1523</v>
      </c>
      <c r="D51" s="6">
        <v>366</v>
      </c>
      <c r="E51" s="8">
        <v>2276.07</v>
      </c>
      <c r="F51" s="8"/>
      <c r="G51" s="8"/>
      <c r="H51" s="8">
        <f t="shared" si="4"/>
        <v>2276.07</v>
      </c>
      <c r="I51" s="6" t="s">
        <v>1524</v>
      </c>
      <c r="J51" s="10" t="s">
        <v>21</v>
      </c>
    </row>
    <row r="52" hidden="1" customHeight="1" spans="1:10">
      <c r="A52" s="6">
        <f t="shared" si="6"/>
        <v>50</v>
      </c>
      <c r="B52" s="6" t="s">
        <v>34</v>
      </c>
      <c r="C52" s="6" t="s">
        <v>1525</v>
      </c>
      <c r="D52" s="6">
        <v>596</v>
      </c>
      <c r="E52" s="8">
        <v>13384.74</v>
      </c>
      <c r="F52" s="8">
        <v>343.62</v>
      </c>
      <c r="G52" s="8">
        <v>578.82</v>
      </c>
      <c r="H52" s="8">
        <f t="shared" si="4"/>
        <v>14307.18</v>
      </c>
      <c r="I52" s="6"/>
      <c r="J52" s="10" t="s">
        <v>21</v>
      </c>
    </row>
    <row r="53" hidden="1" customHeight="1" spans="1:10">
      <c r="A53" s="6">
        <f t="shared" si="6"/>
        <v>51</v>
      </c>
      <c r="B53" s="6" t="s">
        <v>34</v>
      </c>
      <c r="C53" s="6" t="s">
        <v>1526</v>
      </c>
      <c r="D53" s="6">
        <v>98</v>
      </c>
      <c r="E53" s="8">
        <v>1684.64</v>
      </c>
      <c r="F53" s="8"/>
      <c r="G53" s="8"/>
      <c r="H53" s="8">
        <f t="shared" si="4"/>
        <v>1684.64</v>
      </c>
      <c r="I53" s="6" t="s">
        <v>1527</v>
      </c>
      <c r="J53" s="10" t="s">
        <v>21</v>
      </c>
    </row>
    <row r="54" hidden="1" customHeight="1" spans="1:10">
      <c r="A54" s="6">
        <f t="shared" si="6"/>
        <v>52</v>
      </c>
      <c r="B54" s="6" t="s">
        <v>34</v>
      </c>
      <c r="C54" s="6" t="s">
        <v>1528</v>
      </c>
      <c r="D54" s="6">
        <v>107</v>
      </c>
      <c r="E54" s="8">
        <v>1508.56</v>
      </c>
      <c r="F54" s="8"/>
      <c r="G54" s="8"/>
      <c r="H54" s="8">
        <f t="shared" si="4"/>
        <v>1508.56</v>
      </c>
      <c r="I54" s="6" t="s">
        <v>1529</v>
      </c>
      <c r="J54" s="10" t="s">
        <v>21</v>
      </c>
    </row>
    <row r="55" hidden="1" customHeight="1" spans="1:10">
      <c r="A55" s="6">
        <f t="shared" si="6"/>
        <v>53</v>
      </c>
      <c r="B55" s="6" t="s">
        <v>34</v>
      </c>
      <c r="C55" s="6" t="s">
        <v>1530</v>
      </c>
      <c r="D55" s="6">
        <v>125</v>
      </c>
      <c r="E55" s="8">
        <v>1557.8</v>
      </c>
      <c r="F55" s="8"/>
      <c r="G55" s="8"/>
      <c r="H55" s="8">
        <f t="shared" si="4"/>
        <v>1557.8</v>
      </c>
      <c r="I55" s="6" t="s">
        <v>1531</v>
      </c>
      <c r="J55" s="10" t="s">
        <v>21</v>
      </c>
    </row>
    <row r="56" hidden="1" customHeight="1" spans="1:10">
      <c r="A56" s="6">
        <f t="shared" si="6"/>
        <v>54</v>
      </c>
      <c r="B56" s="6" t="s">
        <v>34</v>
      </c>
      <c r="C56" s="6" t="s">
        <v>1532</v>
      </c>
      <c r="D56" s="6">
        <v>204</v>
      </c>
      <c r="E56" s="8">
        <v>1424.04</v>
      </c>
      <c r="F56" s="8"/>
      <c r="G56" s="8"/>
      <c r="H56" s="8">
        <f t="shared" si="4"/>
        <v>1424.04</v>
      </c>
      <c r="I56" s="6" t="s">
        <v>1533</v>
      </c>
      <c r="J56" s="10" t="s">
        <v>21</v>
      </c>
    </row>
    <row r="57" hidden="1" customHeight="1" spans="1:10">
      <c r="A57" s="6">
        <f t="shared" si="6"/>
        <v>55</v>
      </c>
      <c r="B57" s="6" t="s">
        <v>34</v>
      </c>
      <c r="C57" s="6" t="s">
        <v>1534</v>
      </c>
      <c r="D57" s="6">
        <v>114</v>
      </c>
      <c r="E57" s="8">
        <v>978.67</v>
      </c>
      <c r="F57" s="8"/>
      <c r="G57" s="8"/>
      <c r="H57" s="8">
        <f t="shared" si="4"/>
        <v>978.67</v>
      </c>
      <c r="I57" s="6" t="s">
        <v>1535</v>
      </c>
      <c r="J57" s="10" t="s">
        <v>21</v>
      </c>
    </row>
    <row r="58" hidden="1" customHeight="1" spans="1:10">
      <c r="A58" s="6">
        <f t="shared" si="6"/>
        <v>56</v>
      </c>
      <c r="B58" s="6" t="s">
        <v>34</v>
      </c>
      <c r="C58" s="6" t="s">
        <v>1536</v>
      </c>
      <c r="D58" s="6">
        <v>44</v>
      </c>
      <c r="E58" s="8">
        <v>170.63</v>
      </c>
      <c r="F58" s="8"/>
      <c r="G58" s="8"/>
      <c r="H58" s="8">
        <f t="shared" si="4"/>
        <v>170.63</v>
      </c>
      <c r="I58" s="6" t="s">
        <v>1537</v>
      </c>
      <c r="J58" s="10" t="s">
        <v>21</v>
      </c>
    </row>
    <row r="59" hidden="1" customHeight="1" spans="1:10">
      <c r="A59" s="6">
        <f t="shared" si="6"/>
        <v>57</v>
      </c>
      <c r="B59" s="6" t="s">
        <v>34</v>
      </c>
      <c r="C59" s="6" t="s">
        <v>1538</v>
      </c>
      <c r="D59" s="6">
        <v>46</v>
      </c>
      <c r="E59" s="8">
        <v>210.36</v>
      </c>
      <c r="F59" s="8"/>
      <c r="G59" s="8"/>
      <c r="H59" s="8">
        <f t="shared" si="4"/>
        <v>210.36</v>
      </c>
      <c r="I59" s="6" t="s">
        <v>1539</v>
      </c>
      <c r="J59" s="10" t="s">
        <v>21</v>
      </c>
    </row>
    <row r="60" hidden="1" customHeight="1" spans="1:10">
      <c r="A60" s="6">
        <f t="shared" si="6"/>
        <v>58</v>
      </c>
      <c r="B60" s="6" t="s">
        <v>34</v>
      </c>
      <c r="C60" s="6" t="s">
        <v>1540</v>
      </c>
      <c r="D60" s="6">
        <v>165</v>
      </c>
      <c r="E60" s="8">
        <v>2119.51</v>
      </c>
      <c r="F60" s="8"/>
      <c r="G60" s="8"/>
      <c r="H60" s="8">
        <f t="shared" si="4"/>
        <v>2119.51</v>
      </c>
      <c r="I60" s="6"/>
      <c r="J60" s="10" t="s">
        <v>21</v>
      </c>
    </row>
    <row r="61" hidden="1" customHeight="1" spans="1:10">
      <c r="A61" s="6">
        <f t="shared" ref="A61:A70" si="7">ROW()-2</f>
        <v>59</v>
      </c>
      <c r="B61" s="6" t="s">
        <v>34</v>
      </c>
      <c r="C61" s="6" t="s">
        <v>1541</v>
      </c>
      <c r="D61" s="6">
        <v>90</v>
      </c>
      <c r="E61" s="8">
        <v>356.56</v>
      </c>
      <c r="F61" s="8"/>
      <c r="G61" s="8"/>
      <c r="H61" s="8">
        <f t="shared" si="4"/>
        <v>356.56</v>
      </c>
      <c r="I61" s="6" t="s">
        <v>1542</v>
      </c>
      <c r="J61" s="10" t="s">
        <v>21</v>
      </c>
    </row>
    <row r="62" hidden="1" customHeight="1" spans="1:10">
      <c r="A62" s="6">
        <f t="shared" si="7"/>
        <v>60</v>
      </c>
      <c r="B62" s="6" t="s">
        <v>34</v>
      </c>
      <c r="C62" s="6" t="s">
        <v>1543</v>
      </c>
      <c r="D62" s="6">
        <v>71</v>
      </c>
      <c r="E62" s="8">
        <v>747.43</v>
      </c>
      <c r="F62" s="8"/>
      <c r="G62" s="8"/>
      <c r="H62" s="8">
        <f t="shared" si="4"/>
        <v>747.43</v>
      </c>
      <c r="I62" s="6"/>
      <c r="J62" s="10" t="s">
        <v>21</v>
      </c>
    </row>
    <row r="63" hidden="1" customHeight="1" spans="1:10">
      <c r="A63" s="6">
        <f t="shared" si="7"/>
        <v>61</v>
      </c>
      <c r="B63" s="6" t="s">
        <v>34</v>
      </c>
      <c r="C63" s="6" t="s">
        <v>1544</v>
      </c>
      <c r="D63" s="6">
        <v>106</v>
      </c>
      <c r="E63" s="8">
        <v>1060.69</v>
      </c>
      <c r="F63" s="8"/>
      <c r="G63" s="8"/>
      <c r="H63" s="8">
        <f t="shared" si="4"/>
        <v>1060.69</v>
      </c>
      <c r="I63" s="6"/>
      <c r="J63" s="10" t="s">
        <v>21</v>
      </c>
    </row>
    <row r="64" hidden="1" customHeight="1" spans="1:10">
      <c r="A64" s="6">
        <f t="shared" si="7"/>
        <v>62</v>
      </c>
      <c r="B64" s="6" t="s">
        <v>34</v>
      </c>
      <c r="C64" s="6" t="s">
        <v>1545</v>
      </c>
      <c r="D64" s="6">
        <v>77</v>
      </c>
      <c r="E64" s="8">
        <v>678.66</v>
      </c>
      <c r="F64" s="8"/>
      <c r="G64" s="8"/>
      <c r="H64" s="8">
        <f t="shared" si="4"/>
        <v>678.66</v>
      </c>
      <c r="I64" s="6" t="s">
        <v>255</v>
      </c>
      <c r="J64" s="10" t="s">
        <v>55</v>
      </c>
    </row>
    <row r="65" customHeight="1" spans="1:10">
      <c r="A65" s="6">
        <f t="shared" si="7"/>
        <v>63</v>
      </c>
      <c r="B65" s="6" t="s">
        <v>34</v>
      </c>
      <c r="C65" s="6" t="s">
        <v>1546</v>
      </c>
      <c r="D65" s="6">
        <v>285</v>
      </c>
      <c r="E65" s="8">
        <v>3080.38</v>
      </c>
      <c r="F65" s="8"/>
      <c r="G65" s="8"/>
      <c r="H65" s="8">
        <f t="shared" si="4"/>
        <v>3080.38</v>
      </c>
      <c r="I65" s="6"/>
      <c r="J65" s="10" t="s">
        <v>6</v>
      </c>
    </row>
    <row r="66" hidden="1" customHeight="1" spans="1:10">
      <c r="A66" s="6">
        <f t="shared" si="7"/>
        <v>64</v>
      </c>
      <c r="B66" s="6" t="s">
        <v>34</v>
      </c>
      <c r="C66" s="6" t="s">
        <v>1547</v>
      </c>
      <c r="D66" s="6">
        <v>621</v>
      </c>
      <c r="E66" s="8">
        <v>14619.73</v>
      </c>
      <c r="F66" s="8">
        <v>6388.49</v>
      </c>
      <c r="G66" s="8">
        <v>248.95</v>
      </c>
      <c r="H66" s="8">
        <f t="shared" si="4"/>
        <v>21257.17</v>
      </c>
      <c r="I66" s="6"/>
      <c r="J66" s="10" t="s">
        <v>5</v>
      </c>
    </row>
    <row r="67" hidden="1" customHeight="1" spans="1:10">
      <c r="A67" s="6">
        <f t="shared" si="7"/>
        <v>65</v>
      </c>
      <c r="B67" s="6" t="s">
        <v>34</v>
      </c>
      <c r="C67" s="6" t="s">
        <v>1548</v>
      </c>
      <c r="D67" s="6">
        <v>225</v>
      </c>
      <c r="E67" s="8">
        <v>2446.12</v>
      </c>
      <c r="F67" s="8"/>
      <c r="G67" s="8"/>
      <c r="H67" s="8">
        <f t="shared" si="4"/>
        <v>2446.12</v>
      </c>
      <c r="I67" s="6" t="s">
        <v>1549</v>
      </c>
      <c r="J67" s="10" t="s">
        <v>21</v>
      </c>
    </row>
    <row r="68" hidden="1" customHeight="1" spans="1:10">
      <c r="A68" s="6">
        <f t="shared" si="7"/>
        <v>66</v>
      </c>
      <c r="B68" s="6" t="s">
        <v>34</v>
      </c>
      <c r="C68" s="6" t="s">
        <v>1550</v>
      </c>
      <c r="D68" s="6">
        <v>189</v>
      </c>
      <c r="E68" s="8">
        <v>1267.56</v>
      </c>
      <c r="F68" s="11"/>
      <c r="G68" s="11"/>
      <c r="H68" s="8">
        <f t="shared" si="4"/>
        <v>1267.56</v>
      </c>
      <c r="I68" s="6" t="s">
        <v>1551</v>
      </c>
      <c r="J68" s="10" t="s">
        <v>21</v>
      </c>
    </row>
    <row r="69" hidden="1" customHeight="1" spans="1:10">
      <c r="A69" s="6">
        <f t="shared" si="7"/>
        <v>67</v>
      </c>
      <c r="B69" s="6" t="s">
        <v>34</v>
      </c>
      <c r="C69" s="6" t="s">
        <v>1552</v>
      </c>
      <c r="D69" s="6"/>
      <c r="E69" s="8"/>
      <c r="F69" s="8">
        <v>985.94</v>
      </c>
      <c r="G69" s="8"/>
      <c r="H69" s="8">
        <f t="shared" ref="H69:H85" si="8">SUM(E69:G69)</f>
        <v>985.94</v>
      </c>
      <c r="I69" s="6"/>
      <c r="J69" s="10" t="s">
        <v>21</v>
      </c>
    </row>
    <row r="70" hidden="1" customHeight="1" spans="1:10">
      <c r="A70" s="6">
        <f t="shared" si="7"/>
        <v>68</v>
      </c>
      <c r="B70" s="6" t="s">
        <v>34</v>
      </c>
      <c r="C70" s="6" t="s">
        <v>1553</v>
      </c>
      <c r="D70" s="6"/>
      <c r="E70" s="8"/>
      <c r="F70" s="8">
        <v>1056.53</v>
      </c>
      <c r="G70" s="8"/>
      <c r="H70" s="8">
        <f t="shared" si="8"/>
        <v>1056.53</v>
      </c>
      <c r="I70" s="6" t="s">
        <v>255</v>
      </c>
      <c r="J70" s="10" t="s">
        <v>55</v>
      </c>
    </row>
    <row r="71" hidden="1" customHeight="1" spans="1:10">
      <c r="A71" s="6">
        <f t="shared" ref="A71:A76" si="9">ROW()-2</f>
        <v>69</v>
      </c>
      <c r="B71" s="6" t="s">
        <v>34</v>
      </c>
      <c r="C71" s="6" t="s">
        <v>1554</v>
      </c>
      <c r="D71" s="6">
        <v>123</v>
      </c>
      <c r="E71" s="8">
        <v>2171.4</v>
      </c>
      <c r="F71" s="8"/>
      <c r="G71" s="8"/>
      <c r="H71" s="8">
        <f t="shared" si="8"/>
        <v>2171.4</v>
      </c>
      <c r="I71" s="6" t="s">
        <v>1555</v>
      </c>
      <c r="J71" s="10" t="s">
        <v>21</v>
      </c>
    </row>
    <row r="72" hidden="1" customHeight="1" spans="1:10">
      <c r="A72" s="6">
        <f t="shared" si="9"/>
        <v>70</v>
      </c>
      <c r="B72" s="6" t="s">
        <v>34</v>
      </c>
      <c r="C72" s="6" t="s">
        <v>1556</v>
      </c>
      <c r="D72" s="6">
        <v>256</v>
      </c>
      <c r="E72" s="8">
        <v>3936.54</v>
      </c>
      <c r="F72" s="8">
        <v>77.67</v>
      </c>
      <c r="G72" s="8"/>
      <c r="H72" s="8">
        <f t="shared" si="8"/>
        <v>4014.21</v>
      </c>
      <c r="I72" s="6" t="s">
        <v>1555</v>
      </c>
      <c r="J72" s="10" t="s">
        <v>21</v>
      </c>
    </row>
    <row r="73" hidden="1" customHeight="1" spans="1:10">
      <c r="A73" s="6">
        <f t="shared" si="9"/>
        <v>71</v>
      </c>
      <c r="B73" s="6" t="s">
        <v>34</v>
      </c>
      <c r="C73" s="6" t="s">
        <v>1557</v>
      </c>
      <c r="D73" s="6">
        <v>113</v>
      </c>
      <c r="E73" s="8">
        <v>1659.22</v>
      </c>
      <c r="F73" s="8"/>
      <c r="G73" s="8"/>
      <c r="H73" s="8">
        <f t="shared" si="8"/>
        <v>1659.22</v>
      </c>
      <c r="I73" s="6" t="s">
        <v>1558</v>
      </c>
      <c r="J73" s="10" t="s">
        <v>21</v>
      </c>
    </row>
    <row r="74" hidden="1" customHeight="1" spans="1:10">
      <c r="A74" s="6">
        <f t="shared" si="9"/>
        <v>72</v>
      </c>
      <c r="B74" s="6" t="s">
        <v>34</v>
      </c>
      <c r="C74" s="6" t="s">
        <v>1559</v>
      </c>
      <c r="D74" s="6">
        <v>123</v>
      </c>
      <c r="E74" s="8">
        <v>396.24</v>
      </c>
      <c r="F74" s="8"/>
      <c r="G74" s="8"/>
      <c r="H74" s="8">
        <f t="shared" si="8"/>
        <v>396.24</v>
      </c>
      <c r="I74" s="6" t="s">
        <v>1560</v>
      </c>
      <c r="J74" s="10" t="s">
        <v>21</v>
      </c>
    </row>
    <row r="75" hidden="1" customHeight="1" spans="1:10">
      <c r="A75" s="6">
        <f t="shared" si="9"/>
        <v>73</v>
      </c>
      <c r="B75" s="6" t="s">
        <v>34</v>
      </c>
      <c r="C75" s="6" t="s">
        <v>1561</v>
      </c>
      <c r="D75" s="6">
        <v>123</v>
      </c>
      <c r="E75" s="8">
        <v>415.03</v>
      </c>
      <c r="F75" s="8"/>
      <c r="G75" s="8"/>
      <c r="H75" s="8">
        <f t="shared" si="8"/>
        <v>415.03</v>
      </c>
      <c r="I75" s="6" t="s">
        <v>1562</v>
      </c>
      <c r="J75" s="10" t="s">
        <v>21</v>
      </c>
    </row>
    <row r="76" hidden="1" customHeight="1" spans="1:10">
      <c r="A76" s="6">
        <f t="shared" si="9"/>
        <v>74</v>
      </c>
      <c r="B76" s="6" t="s">
        <v>34</v>
      </c>
      <c r="C76" s="6" t="s">
        <v>1563</v>
      </c>
      <c r="D76" s="6">
        <v>123</v>
      </c>
      <c r="E76" s="8">
        <v>403.92</v>
      </c>
      <c r="F76" s="8"/>
      <c r="G76" s="8"/>
      <c r="H76" s="8">
        <f t="shared" si="8"/>
        <v>403.92</v>
      </c>
      <c r="I76" s="6" t="s">
        <v>1564</v>
      </c>
      <c r="J76" s="6" t="s">
        <v>21</v>
      </c>
    </row>
    <row r="77" customHeight="1" spans="1:10">
      <c r="A77" s="6">
        <f t="shared" ref="A77:A85" si="10">ROW()-2</f>
        <v>75</v>
      </c>
      <c r="B77" s="6" t="s">
        <v>34</v>
      </c>
      <c r="C77" s="6" t="s">
        <v>1565</v>
      </c>
      <c r="D77" s="6">
        <v>85</v>
      </c>
      <c r="E77" s="8">
        <v>512.04</v>
      </c>
      <c r="F77" s="8"/>
      <c r="G77" s="8"/>
      <c r="H77" s="8">
        <f t="shared" si="8"/>
        <v>512.04</v>
      </c>
      <c r="I77" s="6" t="s">
        <v>1558</v>
      </c>
      <c r="J77" s="10" t="s">
        <v>6</v>
      </c>
    </row>
    <row r="78" hidden="1" customHeight="1" spans="1:10">
      <c r="A78" s="6">
        <f t="shared" si="10"/>
        <v>76</v>
      </c>
      <c r="B78" s="6" t="s">
        <v>34</v>
      </c>
      <c r="C78" s="6" t="s">
        <v>158</v>
      </c>
      <c r="D78" s="6">
        <v>112</v>
      </c>
      <c r="E78" s="8">
        <v>1428.29</v>
      </c>
      <c r="F78" s="8"/>
      <c r="G78" s="8"/>
      <c r="H78" s="8">
        <f t="shared" si="8"/>
        <v>1428.29</v>
      </c>
      <c r="I78" s="6" t="s">
        <v>1555</v>
      </c>
      <c r="J78" s="10" t="s">
        <v>21</v>
      </c>
    </row>
    <row r="79" hidden="1" customHeight="1" spans="1:10">
      <c r="A79" s="6">
        <f t="shared" si="10"/>
        <v>77</v>
      </c>
      <c r="B79" s="6" t="s">
        <v>34</v>
      </c>
      <c r="C79" s="6" t="s">
        <v>1566</v>
      </c>
      <c r="D79" s="6">
        <v>256</v>
      </c>
      <c r="E79" s="8">
        <v>6400.29</v>
      </c>
      <c r="F79" s="8"/>
      <c r="G79" s="8"/>
      <c r="H79" s="8">
        <f t="shared" si="8"/>
        <v>6400.29</v>
      </c>
      <c r="I79" s="6" t="s">
        <v>1567</v>
      </c>
      <c r="J79" s="10" t="s">
        <v>21</v>
      </c>
    </row>
    <row r="80" hidden="1" customHeight="1" spans="1:10">
      <c r="A80" s="6">
        <f t="shared" si="10"/>
        <v>78</v>
      </c>
      <c r="B80" s="6" t="s">
        <v>34</v>
      </c>
      <c r="C80" s="6" t="s">
        <v>1568</v>
      </c>
      <c r="D80" s="6">
        <v>106</v>
      </c>
      <c r="E80" s="8">
        <v>2705.85</v>
      </c>
      <c r="F80" s="8"/>
      <c r="G80" s="8"/>
      <c r="H80" s="8">
        <f t="shared" si="8"/>
        <v>2705.85</v>
      </c>
      <c r="I80" s="6"/>
      <c r="J80" s="10" t="s">
        <v>5</v>
      </c>
    </row>
    <row r="81" hidden="1" customHeight="1" spans="1:10">
      <c r="A81" s="6">
        <f t="shared" si="10"/>
        <v>79</v>
      </c>
      <c r="B81" s="6" t="s">
        <v>34</v>
      </c>
      <c r="C81" s="6" t="s">
        <v>1569</v>
      </c>
      <c r="D81" s="6">
        <v>53</v>
      </c>
      <c r="E81" s="8">
        <v>414.39</v>
      </c>
      <c r="F81" s="8"/>
      <c r="G81" s="8"/>
      <c r="H81" s="8">
        <f t="shared" si="8"/>
        <v>414.39</v>
      </c>
      <c r="I81" s="6"/>
      <c r="J81" s="6" t="s">
        <v>21</v>
      </c>
    </row>
    <row r="82" hidden="1" customHeight="1" spans="1:10">
      <c r="A82" s="6">
        <f t="shared" si="10"/>
        <v>80</v>
      </c>
      <c r="B82" s="6" t="s">
        <v>34</v>
      </c>
      <c r="C82" s="6" t="s">
        <v>1570</v>
      </c>
      <c r="D82" s="6"/>
      <c r="E82" s="8">
        <v>1535.91</v>
      </c>
      <c r="F82" s="8"/>
      <c r="G82" s="8"/>
      <c r="H82" s="8">
        <f t="shared" si="8"/>
        <v>1535.91</v>
      </c>
      <c r="I82" s="6"/>
      <c r="J82" s="6" t="s">
        <v>21</v>
      </c>
    </row>
    <row r="83" hidden="1" customHeight="1" spans="1:10">
      <c r="A83" s="6">
        <f t="shared" si="10"/>
        <v>81</v>
      </c>
      <c r="B83" s="6" t="s">
        <v>34</v>
      </c>
      <c r="C83" s="6" t="s">
        <v>1571</v>
      </c>
      <c r="D83" s="6"/>
      <c r="E83" s="8"/>
      <c r="F83" s="8">
        <v>1785.77</v>
      </c>
      <c r="G83" s="8"/>
      <c r="H83" s="8">
        <f t="shared" si="8"/>
        <v>1785.77</v>
      </c>
      <c r="I83" s="6"/>
      <c r="J83" s="6" t="s">
        <v>21</v>
      </c>
    </row>
    <row r="84" hidden="1" customHeight="1" spans="1:10">
      <c r="A84" s="6">
        <f t="shared" si="10"/>
        <v>82</v>
      </c>
      <c r="B84" s="6" t="s">
        <v>34</v>
      </c>
      <c r="C84" s="6" t="s">
        <v>1572</v>
      </c>
      <c r="D84" s="6"/>
      <c r="E84" s="8"/>
      <c r="F84" s="8">
        <v>7834.43</v>
      </c>
      <c r="G84" s="8">
        <v>83.06</v>
      </c>
      <c r="H84" s="8">
        <f t="shared" si="8"/>
        <v>7917.49</v>
      </c>
      <c r="I84" s="6"/>
      <c r="J84" s="6" t="s">
        <v>21</v>
      </c>
    </row>
    <row r="85" hidden="1" customHeight="1" spans="1:10">
      <c r="A85" s="6">
        <f t="shared" si="10"/>
        <v>83</v>
      </c>
      <c r="B85" s="6" t="s">
        <v>34</v>
      </c>
      <c r="C85" s="6" t="s">
        <v>1573</v>
      </c>
      <c r="D85" s="6"/>
      <c r="E85" s="8">
        <v>17846.51</v>
      </c>
      <c r="F85" s="8"/>
      <c r="G85" s="8"/>
      <c r="H85" s="8">
        <f t="shared" si="8"/>
        <v>17846.51</v>
      </c>
      <c r="I85" s="6" t="s">
        <v>1574</v>
      </c>
      <c r="J85" s="6" t="s">
        <v>55</v>
      </c>
    </row>
  </sheetData>
  <autoFilter xmlns:etc="http://www.wps.cn/officeDocument/2017/etCustomData" ref="A2:J85" etc:filterBottomFollowUsedRange="0">
    <filterColumn colId="9">
      <customFilters>
        <customFilter operator="equal" val="四级"/>
      </customFilters>
    </filterColumn>
    <extLst/>
  </autoFilter>
  <conditionalFormatting sqref="E5">
    <cfRule type="duplicateValues" dxfId="0" priority="9"/>
  </conditionalFormatting>
  <conditionalFormatting sqref="E8">
    <cfRule type="duplicateValues" dxfId="0" priority="8"/>
  </conditionalFormatting>
  <conditionalFormatting sqref="G13">
    <cfRule type="duplicateValues" dxfId="0" priority="7"/>
  </conditionalFormatting>
  <conditionalFormatting sqref="J$1:J$1048576">
    <cfRule type="cellIs" dxfId="2" priority="1" operator="equal">
      <formula>"二级"</formula>
    </cfRule>
    <cfRule type="cellIs" dxfId="1" priority="2" operator="equal">
      <formula>"不定级"</formula>
    </cfRule>
  </conditionalFormatting>
  <conditionalFormatting sqref="G3:G12 G15 G17:G50">
    <cfRule type="duplicateValues" dxfId="0" priority="10"/>
  </conditionalFormatting>
  <pageMargins left="0.393055555555556" right="0.393055555555556" top="1" bottom="1" header="0.5" footer="0.5"/>
  <pageSetup paperSize="9" scale="69" fitToHeight="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2"/>
  <sheetViews>
    <sheetView zoomScale="90" zoomScaleNormal="90" workbookViewId="0">
      <pane ySplit="2" topLeftCell="A39" activePane="bottomLeft" state="frozen"/>
      <selection/>
      <selection pane="bottomLeft" activeCell="J61" sqref="J61"/>
    </sheetView>
  </sheetViews>
  <sheetFormatPr defaultColWidth="13.875" defaultRowHeight="26" customHeight="1"/>
  <cols>
    <col min="1" max="1" width="4.625" style="1" customWidth="1"/>
    <col min="2" max="2" width="6.25" style="1" customWidth="1"/>
    <col min="3" max="3" width="28.625" style="1" customWidth="1"/>
    <col min="4" max="4" width="10.625" style="1" customWidth="1"/>
    <col min="5" max="7" width="10.625" style="4" customWidth="1"/>
    <col min="8" max="8" width="10.625" style="1" customWidth="1"/>
    <col min="9" max="9" width="38.625" style="1" customWidth="1"/>
    <col min="10" max="10" width="8.625" style="1" customWidth="1"/>
    <col min="11" max="16384" width="13.875" style="3"/>
  </cols>
  <sheetData>
    <row r="1" s="1" customFormat="1" customHeight="1" spans="1:10">
      <c r="A1" s="5" t="s">
        <v>44</v>
      </c>
      <c r="B1" s="5"/>
      <c r="C1" s="5"/>
      <c r="D1" s="5"/>
      <c r="E1" s="7"/>
      <c r="F1" s="7"/>
      <c r="G1" s="7"/>
      <c r="H1" s="5"/>
      <c r="I1" s="5"/>
      <c r="J1" s="5"/>
    </row>
    <row r="2" s="2" customFormat="1" customHeight="1" spans="1:10">
      <c r="A2" s="6" t="s">
        <v>1</v>
      </c>
      <c r="B2" s="6" t="s">
        <v>2</v>
      </c>
      <c r="C2" s="6" t="s">
        <v>45</v>
      </c>
      <c r="D2" s="6" t="s">
        <v>46</v>
      </c>
      <c r="E2" s="8" t="s">
        <v>47</v>
      </c>
      <c r="F2" s="8" t="s">
        <v>48</v>
      </c>
      <c r="G2" s="8" t="s">
        <v>49</v>
      </c>
      <c r="H2" s="6" t="s">
        <v>50</v>
      </c>
      <c r="I2" s="6" t="s">
        <v>51</v>
      </c>
      <c r="J2" s="6" t="s">
        <v>52</v>
      </c>
    </row>
    <row r="3" customHeight="1" spans="1:10">
      <c r="A3" s="6">
        <f>ROW()-2</f>
        <v>1</v>
      </c>
      <c r="B3" s="6" t="s">
        <v>24</v>
      </c>
      <c r="C3" s="6" t="s">
        <v>388</v>
      </c>
      <c r="D3" s="6">
        <v>605</v>
      </c>
      <c r="E3" s="8"/>
      <c r="F3" s="12">
        <v>2614.2</v>
      </c>
      <c r="G3" s="8"/>
      <c r="H3" s="8">
        <f t="shared" ref="H3:H67" si="0">SUM(E3:G3)</f>
        <v>2614.2</v>
      </c>
      <c r="I3" s="6"/>
      <c r="J3" s="10" t="s">
        <v>21</v>
      </c>
    </row>
    <row r="4" customHeight="1" spans="1:10">
      <c r="A4" s="6">
        <f t="shared" ref="A4:A13" si="1">ROW()-2</f>
        <v>2</v>
      </c>
      <c r="B4" s="6" t="s">
        <v>24</v>
      </c>
      <c r="C4" s="6" t="s">
        <v>389</v>
      </c>
      <c r="D4" s="6"/>
      <c r="E4" s="12">
        <v>9478.72</v>
      </c>
      <c r="F4" s="8"/>
      <c r="G4" s="8">
        <v>719.53</v>
      </c>
      <c r="H4" s="8">
        <f t="shared" si="0"/>
        <v>10198.25</v>
      </c>
      <c r="I4" s="6" t="s">
        <v>390</v>
      </c>
      <c r="J4" s="10" t="s">
        <v>55</v>
      </c>
    </row>
    <row r="5" customHeight="1" spans="1:10">
      <c r="A5" s="6">
        <f t="shared" si="1"/>
        <v>3</v>
      </c>
      <c r="B5" s="6" t="s">
        <v>24</v>
      </c>
      <c r="C5" s="6" t="s">
        <v>1140</v>
      </c>
      <c r="D5" s="6"/>
      <c r="E5" s="8"/>
      <c r="F5" s="8">
        <v>349.08</v>
      </c>
      <c r="G5" s="8"/>
      <c r="H5" s="8">
        <f t="shared" si="0"/>
        <v>349.08</v>
      </c>
      <c r="I5" s="6"/>
      <c r="J5" s="10" t="s">
        <v>21</v>
      </c>
    </row>
    <row r="6" customHeight="1" spans="1:10">
      <c r="A6" s="6">
        <f t="shared" si="1"/>
        <v>4</v>
      </c>
      <c r="B6" s="6" t="s">
        <v>24</v>
      </c>
      <c r="C6" s="14" t="s">
        <v>56</v>
      </c>
      <c r="D6" s="6">
        <v>1371</v>
      </c>
      <c r="E6" s="8">
        <v>36860.05</v>
      </c>
      <c r="F6" s="8">
        <v>9306.75</v>
      </c>
      <c r="G6" s="8"/>
      <c r="H6" s="8">
        <v>46166.8</v>
      </c>
      <c r="I6" s="6" t="s">
        <v>953</v>
      </c>
      <c r="J6" s="10" t="s">
        <v>5</v>
      </c>
    </row>
    <row r="7" customHeight="1" spans="1:10">
      <c r="A7" s="6">
        <f t="shared" si="1"/>
        <v>5</v>
      </c>
      <c r="B7" s="6" t="s">
        <v>24</v>
      </c>
      <c r="C7" s="6" t="s">
        <v>53</v>
      </c>
      <c r="D7" s="6"/>
      <c r="E7" s="8"/>
      <c r="F7" s="8"/>
      <c r="G7" s="8">
        <v>1257.15</v>
      </c>
      <c r="H7" s="8">
        <f t="shared" si="0"/>
        <v>1257.15</v>
      </c>
      <c r="I7" s="6" t="s">
        <v>80</v>
      </c>
      <c r="J7" s="10" t="s">
        <v>55</v>
      </c>
    </row>
    <row r="8" customHeight="1" spans="1:10">
      <c r="A8" s="6">
        <f t="shared" si="1"/>
        <v>6</v>
      </c>
      <c r="B8" s="6" t="s">
        <v>24</v>
      </c>
      <c r="C8" s="6" t="s">
        <v>1575</v>
      </c>
      <c r="D8" s="6"/>
      <c r="E8" s="8">
        <v>905.27</v>
      </c>
      <c r="F8" s="8"/>
      <c r="G8" s="8"/>
      <c r="H8" s="8">
        <f t="shared" si="0"/>
        <v>905.27</v>
      </c>
      <c r="I8" s="6"/>
      <c r="J8" s="10" t="s">
        <v>21</v>
      </c>
    </row>
    <row r="9" customHeight="1" spans="1:10">
      <c r="A9" s="6">
        <f t="shared" si="1"/>
        <v>7</v>
      </c>
      <c r="B9" s="6" t="s">
        <v>24</v>
      </c>
      <c r="C9" s="6" t="s">
        <v>1576</v>
      </c>
      <c r="D9" s="6"/>
      <c r="E9" s="8">
        <v>442.95</v>
      </c>
      <c r="F9" s="8"/>
      <c r="G9" s="8"/>
      <c r="H9" s="8">
        <f t="shared" si="0"/>
        <v>442.95</v>
      </c>
      <c r="I9" s="6"/>
      <c r="J9" s="10" t="s">
        <v>21</v>
      </c>
    </row>
    <row r="10" customHeight="1" spans="1:10">
      <c r="A10" s="6">
        <f t="shared" si="1"/>
        <v>8</v>
      </c>
      <c r="B10" s="6" t="s">
        <v>24</v>
      </c>
      <c r="C10" s="6" t="s">
        <v>1577</v>
      </c>
      <c r="D10" s="6">
        <v>144</v>
      </c>
      <c r="E10" s="8">
        <v>1638.76</v>
      </c>
      <c r="F10" s="8"/>
      <c r="G10" s="8"/>
      <c r="H10" s="8">
        <f t="shared" si="0"/>
        <v>1638.76</v>
      </c>
      <c r="I10" s="6"/>
      <c r="J10" s="10" t="s">
        <v>21</v>
      </c>
    </row>
    <row r="11" customHeight="1" spans="1:10">
      <c r="A11" s="6">
        <f t="shared" si="1"/>
        <v>9</v>
      </c>
      <c r="B11" s="6" t="s">
        <v>24</v>
      </c>
      <c r="C11" s="6" t="s">
        <v>1578</v>
      </c>
      <c r="D11" s="6"/>
      <c r="E11" s="8">
        <v>360.27</v>
      </c>
      <c r="F11" s="8"/>
      <c r="G11" s="8"/>
      <c r="H11" s="8">
        <f t="shared" si="0"/>
        <v>360.27</v>
      </c>
      <c r="I11" s="6"/>
      <c r="J11" s="6" t="s">
        <v>21</v>
      </c>
    </row>
    <row r="12" customHeight="1" spans="1:10">
      <c r="A12" s="6">
        <f t="shared" si="1"/>
        <v>10</v>
      </c>
      <c r="B12" s="6" t="s">
        <v>24</v>
      </c>
      <c r="C12" s="6" t="s">
        <v>1579</v>
      </c>
      <c r="D12" s="6"/>
      <c r="E12" s="8">
        <v>228.38</v>
      </c>
      <c r="F12" s="8"/>
      <c r="G12" s="8"/>
      <c r="H12" s="8">
        <f t="shared" si="0"/>
        <v>228.38</v>
      </c>
      <c r="I12" s="6"/>
      <c r="J12" s="10" t="s">
        <v>21</v>
      </c>
    </row>
    <row r="13" customHeight="1" spans="1:10">
      <c r="A13" s="6">
        <f t="shared" si="1"/>
        <v>11</v>
      </c>
      <c r="B13" s="6" t="s">
        <v>24</v>
      </c>
      <c r="C13" s="6" t="s">
        <v>1580</v>
      </c>
      <c r="D13" s="6"/>
      <c r="E13" s="8">
        <v>1289.03</v>
      </c>
      <c r="F13" s="8"/>
      <c r="G13" s="8"/>
      <c r="H13" s="8">
        <f t="shared" si="0"/>
        <v>1289.03</v>
      </c>
      <c r="I13" s="6"/>
      <c r="J13" s="10" t="s">
        <v>21</v>
      </c>
    </row>
    <row r="14" customHeight="1" spans="1:10">
      <c r="A14" s="6">
        <f t="shared" ref="A14:A23" si="2">ROW()-2</f>
        <v>12</v>
      </c>
      <c r="B14" s="6" t="s">
        <v>24</v>
      </c>
      <c r="C14" s="6" t="s">
        <v>1581</v>
      </c>
      <c r="D14" s="6"/>
      <c r="E14" s="8">
        <v>1162.24</v>
      </c>
      <c r="F14" s="8"/>
      <c r="G14" s="8"/>
      <c r="H14" s="8">
        <f t="shared" si="0"/>
        <v>1162.24</v>
      </c>
      <c r="I14" s="6" t="s">
        <v>255</v>
      </c>
      <c r="J14" s="10" t="s">
        <v>55</v>
      </c>
    </row>
    <row r="15" customHeight="1" spans="1:10">
      <c r="A15" s="6">
        <f t="shared" si="2"/>
        <v>13</v>
      </c>
      <c r="B15" s="6" t="s">
        <v>24</v>
      </c>
      <c r="C15" s="6" t="s">
        <v>1582</v>
      </c>
      <c r="D15" s="6"/>
      <c r="E15" s="8">
        <v>676.92</v>
      </c>
      <c r="F15" s="8"/>
      <c r="G15" s="8"/>
      <c r="H15" s="8">
        <f t="shared" si="0"/>
        <v>676.92</v>
      </c>
      <c r="I15" s="6" t="s">
        <v>900</v>
      </c>
      <c r="J15" s="10" t="s">
        <v>21</v>
      </c>
    </row>
    <row r="16" customHeight="1" spans="1:10">
      <c r="A16" s="6">
        <f t="shared" si="2"/>
        <v>14</v>
      </c>
      <c r="B16" s="6" t="s">
        <v>24</v>
      </c>
      <c r="C16" s="6" t="s">
        <v>1583</v>
      </c>
      <c r="D16" s="6"/>
      <c r="E16" s="8">
        <v>1159.99</v>
      </c>
      <c r="F16" s="8"/>
      <c r="G16" s="8"/>
      <c r="H16" s="8">
        <f t="shared" si="0"/>
        <v>1159.99</v>
      </c>
      <c r="I16" s="6"/>
      <c r="J16" s="10" t="s">
        <v>21</v>
      </c>
    </row>
    <row r="17" customHeight="1" spans="1:10">
      <c r="A17" s="6">
        <f t="shared" si="2"/>
        <v>15</v>
      </c>
      <c r="B17" s="6" t="s">
        <v>24</v>
      </c>
      <c r="C17" s="6" t="s">
        <v>1584</v>
      </c>
      <c r="D17" s="6"/>
      <c r="E17" s="8">
        <v>1214.61</v>
      </c>
      <c r="F17" s="8"/>
      <c r="G17" s="8"/>
      <c r="H17" s="8">
        <f t="shared" si="0"/>
        <v>1214.61</v>
      </c>
      <c r="I17" s="6"/>
      <c r="J17" s="10" t="s">
        <v>21</v>
      </c>
    </row>
    <row r="18" customHeight="1" spans="1:10">
      <c r="A18" s="6">
        <f t="shared" si="2"/>
        <v>16</v>
      </c>
      <c r="B18" s="6" t="s">
        <v>24</v>
      </c>
      <c r="C18" s="6" t="s">
        <v>1585</v>
      </c>
      <c r="D18" s="6"/>
      <c r="E18" s="8">
        <v>1025.56</v>
      </c>
      <c r="F18" s="8"/>
      <c r="G18" s="8"/>
      <c r="H18" s="8">
        <f t="shared" si="0"/>
        <v>1025.56</v>
      </c>
      <c r="I18" s="6"/>
      <c r="J18" s="10" t="s">
        <v>21</v>
      </c>
    </row>
    <row r="19" customHeight="1" spans="1:10">
      <c r="A19" s="6">
        <f t="shared" si="2"/>
        <v>17</v>
      </c>
      <c r="B19" s="6" t="s">
        <v>24</v>
      </c>
      <c r="C19" s="6" t="s">
        <v>1586</v>
      </c>
      <c r="D19" s="6"/>
      <c r="E19" s="8">
        <v>1664.61</v>
      </c>
      <c r="F19" s="8"/>
      <c r="G19" s="8"/>
      <c r="H19" s="8">
        <f t="shared" si="0"/>
        <v>1664.61</v>
      </c>
      <c r="I19" s="6"/>
      <c r="J19" s="10" t="s">
        <v>21</v>
      </c>
    </row>
    <row r="20" customHeight="1" spans="1:10">
      <c r="A20" s="6">
        <f t="shared" si="2"/>
        <v>18</v>
      </c>
      <c r="B20" s="6" t="s">
        <v>24</v>
      </c>
      <c r="C20" s="6" t="s">
        <v>1587</v>
      </c>
      <c r="D20" s="6"/>
      <c r="E20" s="8">
        <v>617.59</v>
      </c>
      <c r="F20" s="8"/>
      <c r="G20" s="8"/>
      <c r="H20" s="8">
        <f t="shared" si="0"/>
        <v>617.59</v>
      </c>
      <c r="I20" s="6" t="s">
        <v>706</v>
      </c>
      <c r="J20" s="10" t="s">
        <v>21</v>
      </c>
    </row>
    <row r="21" customHeight="1" spans="1:10">
      <c r="A21" s="6">
        <f t="shared" si="2"/>
        <v>19</v>
      </c>
      <c r="B21" s="6" t="s">
        <v>24</v>
      </c>
      <c r="C21" s="6" t="s">
        <v>1588</v>
      </c>
      <c r="D21" s="6"/>
      <c r="E21" s="8">
        <v>805.74</v>
      </c>
      <c r="F21" s="8"/>
      <c r="G21" s="8"/>
      <c r="H21" s="8">
        <f t="shared" si="0"/>
        <v>805.74</v>
      </c>
      <c r="I21" s="6"/>
      <c r="J21" s="10" t="s">
        <v>21</v>
      </c>
    </row>
    <row r="22" customHeight="1" spans="1:10">
      <c r="A22" s="6">
        <f t="shared" si="2"/>
        <v>20</v>
      </c>
      <c r="B22" s="6" t="s">
        <v>24</v>
      </c>
      <c r="C22" s="6" t="s">
        <v>1589</v>
      </c>
      <c r="D22" s="6"/>
      <c r="E22" s="8">
        <v>469.37</v>
      </c>
      <c r="F22" s="8"/>
      <c r="G22" s="8"/>
      <c r="H22" s="8">
        <f t="shared" si="0"/>
        <v>469.37</v>
      </c>
      <c r="I22" s="6"/>
      <c r="J22" s="10" t="s">
        <v>21</v>
      </c>
    </row>
    <row r="23" customHeight="1" spans="1:10">
      <c r="A23" s="6">
        <f t="shared" si="2"/>
        <v>21</v>
      </c>
      <c r="B23" s="6" t="s">
        <v>24</v>
      </c>
      <c r="C23" s="6" t="s">
        <v>1590</v>
      </c>
      <c r="D23" s="6"/>
      <c r="E23" s="8">
        <v>1517.65</v>
      </c>
      <c r="F23" s="8"/>
      <c r="G23" s="8"/>
      <c r="H23" s="8">
        <f t="shared" si="0"/>
        <v>1517.65</v>
      </c>
      <c r="I23" s="6"/>
      <c r="J23" s="10" t="s">
        <v>21</v>
      </c>
    </row>
    <row r="24" customHeight="1" spans="1:10">
      <c r="A24" s="6">
        <f t="shared" ref="A24:A33" si="3">ROW()-2</f>
        <v>22</v>
      </c>
      <c r="B24" s="6" t="s">
        <v>24</v>
      </c>
      <c r="C24" s="6" t="s">
        <v>1591</v>
      </c>
      <c r="D24" s="6"/>
      <c r="E24" s="8">
        <v>182.56</v>
      </c>
      <c r="F24" s="8"/>
      <c r="G24" s="8"/>
      <c r="H24" s="8">
        <f t="shared" si="0"/>
        <v>182.56</v>
      </c>
      <c r="I24" s="6"/>
      <c r="J24" s="10" t="s">
        <v>21</v>
      </c>
    </row>
    <row r="25" customHeight="1" spans="1:10">
      <c r="A25" s="6">
        <f t="shared" si="3"/>
        <v>23</v>
      </c>
      <c r="B25" s="6" t="s">
        <v>24</v>
      </c>
      <c r="C25" s="6" t="s">
        <v>1592</v>
      </c>
      <c r="D25" s="6"/>
      <c r="E25" s="8">
        <v>847.01</v>
      </c>
      <c r="F25" s="8"/>
      <c r="G25" s="8"/>
      <c r="H25" s="8">
        <f t="shared" si="0"/>
        <v>847.01</v>
      </c>
      <c r="I25" s="6" t="s">
        <v>443</v>
      </c>
      <c r="J25" s="10" t="s">
        <v>21</v>
      </c>
    </row>
    <row r="26" customHeight="1" spans="1:10">
      <c r="A26" s="6">
        <f t="shared" si="3"/>
        <v>24</v>
      </c>
      <c r="B26" s="6" t="s">
        <v>24</v>
      </c>
      <c r="C26" s="14" t="s">
        <v>1593</v>
      </c>
      <c r="D26" s="6">
        <v>218</v>
      </c>
      <c r="E26" s="8">
        <v>5269.85</v>
      </c>
      <c r="F26" s="8">
        <v>1705.23</v>
      </c>
      <c r="G26" s="8"/>
      <c r="H26" s="8">
        <v>6975.08</v>
      </c>
      <c r="I26" s="6" t="s">
        <v>953</v>
      </c>
      <c r="J26" s="10" t="s">
        <v>5</v>
      </c>
    </row>
    <row r="27" customHeight="1" spans="1:10">
      <c r="A27" s="6">
        <f t="shared" si="3"/>
        <v>25</v>
      </c>
      <c r="B27" s="6" t="s">
        <v>24</v>
      </c>
      <c r="C27" s="6" t="s">
        <v>1594</v>
      </c>
      <c r="D27" s="6">
        <v>138</v>
      </c>
      <c r="E27" s="8">
        <v>4475.82</v>
      </c>
      <c r="F27" s="8"/>
      <c r="G27" s="8"/>
      <c r="H27" s="8">
        <f t="shared" si="0"/>
        <v>4475.82</v>
      </c>
      <c r="I27" s="6"/>
      <c r="J27" s="10" t="s">
        <v>21</v>
      </c>
    </row>
    <row r="28" customHeight="1" spans="1:10">
      <c r="A28" s="6">
        <f t="shared" si="3"/>
        <v>26</v>
      </c>
      <c r="B28" s="6" t="s">
        <v>24</v>
      </c>
      <c r="C28" s="6" t="s">
        <v>1595</v>
      </c>
      <c r="D28" s="6">
        <v>288</v>
      </c>
      <c r="E28" s="8">
        <v>4188.35</v>
      </c>
      <c r="F28" s="8"/>
      <c r="G28" s="8"/>
      <c r="H28" s="8">
        <f t="shared" si="0"/>
        <v>4188.35</v>
      </c>
      <c r="I28" s="6"/>
      <c r="J28" s="10" t="s">
        <v>21</v>
      </c>
    </row>
    <row r="29" customHeight="1" spans="1:10">
      <c r="A29" s="6">
        <f t="shared" si="3"/>
        <v>27</v>
      </c>
      <c r="B29" s="6" t="s">
        <v>24</v>
      </c>
      <c r="C29" s="6" t="s">
        <v>1596</v>
      </c>
      <c r="D29" s="6">
        <v>204</v>
      </c>
      <c r="E29" s="8">
        <v>3800.89</v>
      </c>
      <c r="F29" s="8"/>
      <c r="G29" s="8">
        <v>162.88</v>
      </c>
      <c r="H29" s="8">
        <f t="shared" si="0"/>
        <v>3963.77</v>
      </c>
      <c r="I29" s="6"/>
      <c r="J29" s="10" t="s">
        <v>21</v>
      </c>
    </row>
    <row r="30" customHeight="1" spans="1:10">
      <c r="A30" s="6">
        <f t="shared" si="3"/>
        <v>28</v>
      </c>
      <c r="B30" s="6" t="s">
        <v>24</v>
      </c>
      <c r="C30" s="6" t="s">
        <v>1597</v>
      </c>
      <c r="D30" s="6">
        <v>263</v>
      </c>
      <c r="E30" s="8">
        <v>3663.47</v>
      </c>
      <c r="F30" s="8"/>
      <c r="G30" s="8"/>
      <c r="H30" s="8">
        <f t="shared" si="0"/>
        <v>3663.47</v>
      </c>
      <c r="I30" s="6"/>
      <c r="J30" s="10" t="s">
        <v>21</v>
      </c>
    </row>
    <row r="31" customHeight="1" spans="1:10">
      <c r="A31" s="6">
        <f t="shared" si="3"/>
        <v>29</v>
      </c>
      <c r="B31" s="6" t="s">
        <v>24</v>
      </c>
      <c r="C31" s="6" t="s">
        <v>1598</v>
      </c>
      <c r="D31" s="6">
        <v>299</v>
      </c>
      <c r="E31" s="8">
        <v>3630.44</v>
      </c>
      <c r="F31" s="8"/>
      <c r="G31" s="8"/>
      <c r="H31" s="8">
        <f t="shared" si="0"/>
        <v>3630.44</v>
      </c>
      <c r="I31" s="6"/>
      <c r="J31" s="10" t="s">
        <v>21</v>
      </c>
    </row>
    <row r="32" customHeight="1" spans="1:10">
      <c r="A32" s="6">
        <f t="shared" si="3"/>
        <v>30</v>
      </c>
      <c r="B32" s="6" t="s">
        <v>24</v>
      </c>
      <c r="C32" s="6" t="s">
        <v>956</v>
      </c>
      <c r="D32" s="6">
        <v>148</v>
      </c>
      <c r="E32" s="8">
        <v>2570.41</v>
      </c>
      <c r="F32" s="8"/>
      <c r="G32" s="8">
        <v>186.33</v>
      </c>
      <c r="H32" s="8">
        <f t="shared" si="0"/>
        <v>2756.74</v>
      </c>
      <c r="I32" s="6"/>
      <c r="J32" s="10" t="s">
        <v>21</v>
      </c>
    </row>
    <row r="33" customHeight="1" spans="1:10">
      <c r="A33" s="6">
        <f t="shared" si="3"/>
        <v>31</v>
      </c>
      <c r="B33" s="6" t="s">
        <v>24</v>
      </c>
      <c r="C33" s="6" t="s">
        <v>1599</v>
      </c>
      <c r="D33" s="6">
        <v>153</v>
      </c>
      <c r="E33" s="8">
        <v>1859.07</v>
      </c>
      <c r="F33" s="8"/>
      <c r="G33" s="8"/>
      <c r="H33" s="8">
        <f t="shared" si="0"/>
        <v>1859.07</v>
      </c>
      <c r="I33" s="6"/>
      <c r="J33" s="10" t="s">
        <v>21</v>
      </c>
    </row>
    <row r="34" customHeight="1" spans="1:10">
      <c r="A34" s="6">
        <f t="shared" ref="A34:A43" si="4">ROW()-2</f>
        <v>32</v>
      </c>
      <c r="B34" s="6" t="s">
        <v>24</v>
      </c>
      <c r="C34" s="6" t="s">
        <v>1600</v>
      </c>
      <c r="D34" s="6">
        <v>295</v>
      </c>
      <c r="E34" s="8">
        <v>3611.99</v>
      </c>
      <c r="F34" s="8"/>
      <c r="G34" s="8"/>
      <c r="H34" s="8">
        <f t="shared" si="0"/>
        <v>3611.99</v>
      </c>
      <c r="I34" s="6" t="s">
        <v>1601</v>
      </c>
      <c r="J34" s="10" t="s">
        <v>21</v>
      </c>
    </row>
    <row r="35" customHeight="1" spans="1:10">
      <c r="A35" s="6">
        <f t="shared" si="4"/>
        <v>33</v>
      </c>
      <c r="B35" s="6" t="s">
        <v>24</v>
      </c>
      <c r="C35" s="6" t="s">
        <v>1602</v>
      </c>
      <c r="D35" s="6">
        <v>150</v>
      </c>
      <c r="E35" s="8">
        <v>1330.99</v>
      </c>
      <c r="F35" s="8"/>
      <c r="G35" s="8"/>
      <c r="H35" s="8">
        <f t="shared" si="0"/>
        <v>1330.99</v>
      </c>
      <c r="I35" s="6" t="s">
        <v>727</v>
      </c>
      <c r="J35" s="10" t="s">
        <v>21</v>
      </c>
    </row>
    <row r="36" customHeight="1" spans="1:10">
      <c r="A36" s="6">
        <f t="shared" si="4"/>
        <v>34</v>
      </c>
      <c r="B36" s="6" t="s">
        <v>24</v>
      </c>
      <c r="C36" s="6" t="s">
        <v>1603</v>
      </c>
      <c r="D36" s="6"/>
      <c r="E36" s="8">
        <v>446.42</v>
      </c>
      <c r="F36" s="8"/>
      <c r="G36" s="8"/>
      <c r="H36" s="8">
        <f t="shared" si="0"/>
        <v>446.42</v>
      </c>
      <c r="I36" s="6"/>
      <c r="J36" s="10" t="s">
        <v>21</v>
      </c>
    </row>
    <row r="37" customHeight="1" spans="1:10">
      <c r="A37" s="6">
        <f t="shared" si="4"/>
        <v>35</v>
      </c>
      <c r="B37" s="6" t="s">
        <v>24</v>
      </c>
      <c r="C37" s="6" t="s">
        <v>1604</v>
      </c>
      <c r="D37" s="6"/>
      <c r="E37" s="8">
        <v>915.03</v>
      </c>
      <c r="F37" s="8"/>
      <c r="G37" s="8"/>
      <c r="H37" s="8">
        <f t="shared" si="0"/>
        <v>915.03</v>
      </c>
      <c r="I37" s="6"/>
      <c r="J37" s="10" t="s">
        <v>21</v>
      </c>
    </row>
    <row r="38" customHeight="1" spans="1:10">
      <c r="A38" s="6">
        <f t="shared" si="4"/>
        <v>36</v>
      </c>
      <c r="B38" s="6" t="s">
        <v>24</v>
      </c>
      <c r="C38" s="6" t="s">
        <v>1605</v>
      </c>
      <c r="D38" s="6">
        <v>109</v>
      </c>
      <c r="E38" s="8">
        <v>888.95</v>
      </c>
      <c r="F38" s="8"/>
      <c r="G38" s="8"/>
      <c r="H38" s="8">
        <f t="shared" si="0"/>
        <v>888.95</v>
      </c>
      <c r="I38" s="6" t="s">
        <v>1606</v>
      </c>
      <c r="J38" s="10" t="s">
        <v>21</v>
      </c>
    </row>
    <row r="39" customHeight="1" spans="1:10">
      <c r="A39" s="6">
        <f t="shared" si="4"/>
        <v>37</v>
      </c>
      <c r="B39" s="6" t="s">
        <v>24</v>
      </c>
      <c r="C39" s="6" t="s">
        <v>1607</v>
      </c>
      <c r="D39" s="6">
        <v>111</v>
      </c>
      <c r="E39" s="8">
        <v>981.75</v>
      </c>
      <c r="F39" s="8"/>
      <c r="G39" s="8"/>
      <c r="H39" s="8">
        <f t="shared" si="0"/>
        <v>981.75</v>
      </c>
      <c r="I39" s="6"/>
      <c r="J39" s="10" t="s">
        <v>21</v>
      </c>
    </row>
    <row r="40" customHeight="1" spans="1:10">
      <c r="A40" s="6">
        <f t="shared" si="4"/>
        <v>38</v>
      </c>
      <c r="B40" s="6" t="s">
        <v>24</v>
      </c>
      <c r="C40" s="6" t="s">
        <v>1608</v>
      </c>
      <c r="D40" s="6">
        <v>157</v>
      </c>
      <c r="E40" s="8">
        <v>2436.42</v>
      </c>
      <c r="F40" s="8"/>
      <c r="G40" s="8"/>
      <c r="H40" s="8">
        <f t="shared" si="0"/>
        <v>2436.42</v>
      </c>
      <c r="I40" s="6"/>
      <c r="J40" s="10" t="s">
        <v>21</v>
      </c>
    </row>
    <row r="41" customHeight="1" spans="1:10">
      <c r="A41" s="6">
        <f t="shared" si="4"/>
        <v>39</v>
      </c>
      <c r="B41" s="6" t="s">
        <v>24</v>
      </c>
      <c r="C41" s="6" t="s">
        <v>1609</v>
      </c>
      <c r="D41" s="6"/>
      <c r="E41" s="8">
        <v>989.54</v>
      </c>
      <c r="F41" s="8"/>
      <c r="G41" s="8"/>
      <c r="H41" s="8">
        <f t="shared" si="0"/>
        <v>989.54</v>
      </c>
      <c r="I41" s="6" t="s">
        <v>1610</v>
      </c>
      <c r="J41" s="10" t="s">
        <v>21</v>
      </c>
    </row>
    <row r="42" customHeight="1" spans="1:10">
      <c r="A42" s="6">
        <f t="shared" si="4"/>
        <v>40</v>
      </c>
      <c r="B42" s="6" t="s">
        <v>24</v>
      </c>
      <c r="C42" s="6" t="s">
        <v>1611</v>
      </c>
      <c r="D42" s="6"/>
      <c r="E42" s="8">
        <v>767.55</v>
      </c>
      <c r="F42" s="8"/>
      <c r="G42" s="8"/>
      <c r="H42" s="8">
        <f t="shared" si="0"/>
        <v>767.55</v>
      </c>
      <c r="I42" s="6"/>
      <c r="J42" s="10" t="s">
        <v>21</v>
      </c>
    </row>
    <row r="43" customHeight="1" spans="1:10">
      <c r="A43" s="6">
        <f t="shared" si="4"/>
        <v>41</v>
      </c>
      <c r="B43" s="6" t="s">
        <v>24</v>
      </c>
      <c r="C43" s="6" t="s">
        <v>1612</v>
      </c>
      <c r="D43" s="6"/>
      <c r="E43" s="8"/>
      <c r="F43" s="8">
        <v>2489.1</v>
      </c>
      <c r="G43" s="8">
        <v>7540.59</v>
      </c>
      <c r="H43" s="8">
        <f t="shared" si="0"/>
        <v>10029.69</v>
      </c>
      <c r="I43" s="6"/>
      <c r="J43" s="10" t="s">
        <v>6</v>
      </c>
    </row>
    <row r="44" customHeight="1" spans="1:10">
      <c r="A44" s="6">
        <f t="shared" ref="A44:A53" si="5">ROW()-2</f>
        <v>42</v>
      </c>
      <c r="B44" s="6" t="s">
        <v>24</v>
      </c>
      <c r="C44" s="6" t="s">
        <v>1613</v>
      </c>
      <c r="D44" s="6">
        <v>210</v>
      </c>
      <c r="E44" s="8">
        <v>20044.13</v>
      </c>
      <c r="F44" s="8">
        <v>873.71</v>
      </c>
      <c r="G44" s="8">
        <v>5338.38</v>
      </c>
      <c r="H44" s="8">
        <f t="shared" si="0"/>
        <v>26256.22</v>
      </c>
      <c r="I44" s="6" t="s">
        <v>1614</v>
      </c>
      <c r="J44" s="10" t="s">
        <v>21</v>
      </c>
    </row>
    <row r="45" customHeight="1" spans="1:10">
      <c r="A45" s="6">
        <f t="shared" si="5"/>
        <v>43</v>
      </c>
      <c r="B45" s="6" t="s">
        <v>24</v>
      </c>
      <c r="C45" s="6" t="s">
        <v>1615</v>
      </c>
      <c r="D45" s="6"/>
      <c r="E45" s="8">
        <v>877.97</v>
      </c>
      <c r="F45" s="8"/>
      <c r="G45" s="8"/>
      <c r="H45" s="8">
        <f t="shared" si="0"/>
        <v>877.97</v>
      </c>
      <c r="I45" s="6"/>
      <c r="J45" s="10" t="s">
        <v>6</v>
      </c>
    </row>
    <row r="46" customHeight="1" spans="1:10">
      <c r="A46" s="6">
        <f t="shared" si="5"/>
        <v>44</v>
      </c>
      <c r="B46" s="6" t="s">
        <v>24</v>
      </c>
      <c r="C46" s="6" t="s">
        <v>1616</v>
      </c>
      <c r="D46" s="6">
        <v>89</v>
      </c>
      <c r="E46" s="8">
        <v>1161.52</v>
      </c>
      <c r="F46" s="8"/>
      <c r="G46" s="8"/>
      <c r="H46" s="8">
        <f t="shared" si="0"/>
        <v>1161.52</v>
      </c>
      <c r="I46" s="6" t="s">
        <v>1617</v>
      </c>
      <c r="J46" s="10" t="s">
        <v>21</v>
      </c>
    </row>
    <row r="47" customHeight="1" spans="1:10">
      <c r="A47" s="6">
        <f t="shared" si="5"/>
        <v>45</v>
      </c>
      <c r="B47" s="6" t="s">
        <v>24</v>
      </c>
      <c r="C47" s="6" t="s">
        <v>1618</v>
      </c>
      <c r="D47" s="6">
        <v>320</v>
      </c>
      <c r="E47" s="12">
        <v>5875.36</v>
      </c>
      <c r="F47" s="8"/>
      <c r="G47" s="8"/>
      <c r="H47" s="8">
        <f t="shared" si="0"/>
        <v>5875.36</v>
      </c>
      <c r="I47" s="6" t="s">
        <v>1619</v>
      </c>
      <c r="J47" s="10" t="s">
        <v>21</v>
      </c>
    </row>
    <row r="48" customHeight="1" spans="1:10">
      <c r="A48" s="6">
        <f t="shared" si="5"/>
        <v>46</v>
      </c>
      <c r="B48" s="6" t="s">
        <v>24</v>
      </c>
      <c r="C48" s="6" t="s">
        <v>1620</v>
      </c>
      <c r="D48" s="6">
        <v>247</v>
      </c>
      <c r="E48" s="12">
        <v>4059.11</v>
      </c>
      <c r="F48" s="8"/>
      <c r="G48" s="8"/>
      <c r="H48" s="8">
        <f t="shared" si="0"/>
        <v>4059.11</v>
      </c>
      <c r="I48" s="6" t="s">
        <v>1621</v>
      </c>
      <c r="J48" s="10" t="s">
        <v>21</v>
      </c>
    </row>
    <row r="49" customHeight="1" spans="1:10">
      <c r="A49" s="6">
        <f t="shared" si="5"/>
        <v>47</v>
      </c>
      <c r="B49" s="6" t="s">
        <v>24</v>
      </c>
      <c r="C49" s="6" t="s">
        <v>1622</v>
      </c>
      <c r="D49" s="6">
        <v>370</v>
      </c>
      <c r="E49" s="12">
        <v>2257.05</v>
      </c>
      <c r="F49" s="8"/>
      <c r="G49" s="8"/>
      <c r="H49" s="8">
        <f t="shared" si="0"/>
        <v>2257.05</v>
      </c>
      <c r="I49" s="6" t="s">
        <v>1623</v>
      </c>
      <c r="J49" s="10" t="s">
        <v>6</v>
      </c>
    </row>
    <row r="50" customHeight="1" spans="1:10">
      <c r="A50" s="6">
        <f t="shared" si="5"/>
        <v>48</v>
      </c>
      <c r="B50" s="6" t="s">
        <v>24</v>
      </c>
      <c r="C50" s="6" t="s">
        <v>1624</v>
      </c>
      <c r="D50" s="6"/>
      <c r="E50" s="8"/>
      <c r="F50" s="8">
        <v>108.56</v>
      </c>
      <c r="G50" s="8"/>
      <c r="H50" s="8">
        <f t="shared" si="0"/>
        <v>108.56</v>
      </c>
      <c r="I50" s="6"/>
      <c r="J50" s="10" t="s">
        <v>5</v>
      </c>
    </row>
    <row r="51" customHeight="1" spans="1:10">
      <c r="A51" s="6">
        <f t="shared" si="5"/>
        <v>49</v>
      </c>
      <c r="B51" s="6" t="s">
        <v>24</v>
      </c>
      <c r="C51" s="6" t="s">
        <v>1625</v>
      </c>
      <c r="D51" s="6"/>
      <c r="E51" s="12">
        <v>852</v>
      </c>
      <c r="F51" s="8"/>
      <c r="G51" s="8"/>
      <c r="H51" s="8">
        <f t="shared" si="0"/>
        <v>852</v>
      </c>
      <c r="I51" s="6" t="s">
        <v>1626</v>
      </c>
      <c r="J51" s="10" t="s">
        <v>21</v>
      </c>
    </row>
    <row r="52" customHeight="1" spans="1:10">
      <c r="A52" s="6">
        <f t="shared" si="5"/>
        <v>50</v>
      </c>
      <c r="B52" s="6" t="s">
        <v>24</v>
      </c>
      <c r="C52" s="6" t="s">
        <v>1170</v>
      </c>
      <c r="D52" s="6">
        <v>391</v>
      </c>
      <c r="E52" s="8">
        <v>2358.89</v>
      </c>
      <c r="F52" s="8">
        <v>440.92</v>
      </c>
      <c r="G52" s="8"/>
      <c r="H52" s="8">
        <f t="shared" si="0"/>
        <v>2799.81</v>
      </c>
      <c r="I52" s="6"/>
      <c r="J52" s="10" t="s">
        <v>5</v>
      </c>
    </row>
    <row r="53" customHeight="1" spans="1:10">
      <c r="A53" s="6">
        <f t="shared" si="5"/>
        <v>51</v>
      </c>
      <c r="B53" s="6" t="s">
        <v>24</v>
      </c>
      <c r="C53" s="6" t="s">
        <v>1627</v>
      </c>
      <c r="D53" s="6">
        <v>338</v>
      </c>
      <c r="E53" s="8">
        <v>4636.84</v>
      </c>
      <c r="F53" s="8"/>
      <c r="G53" s="8"/>
      <c r="H53" s="8">
        <f t="shared" si="0"/>
        <v>4636.84</v>
      </c>
      <c r="I53" s="6"/>
      <c r="J53" s="10" t="s">
        <v>21</v>
      </c>
    </row>
    <row r="54" s="9" customFormat="1" customHeight="1" spans="1:10">
      <c r="A54" s="6">
        <f t="shared" ref="A54:A63" si="6">ROW()-2</f>
        <v>52</v>
      </c>
      <c r="B54" s="6" t="s">
        <v>24</v>
      </c>
      <c r="C54" s="6" t="s">
        <v>1628</v>
      </c>
      <c r="D54" s="6">
        <v>342</v>
      </c>
      <c r="E54" s="8"/>
      <c r="F54" s="8">
        <v>4360.34</v>
      </c>
      <c r="G54" s="8"/>
      <c r="H54" s="8">
        <f t="shared" si="0"/>
        <v>4360.34</v>
      </c>
      <c r="I54" s="6" t="s">
        <v>1629</v>
      </c>
      <c r="J54" s="10" t="s">
        <v>6</v>
      </c>
    </row>
    <row r="55" customHeight="1" spans="1:10">
      <c r="A55" s="6">
        <f t="shared" si="6"/>
        <v>53</v>
      </c>
      <c r="B55" s="6" t="s">
        <v>24</v>
      </c>
      <c r="C55" s="6" t="s">
        <v>1630</v>
      </c>
      <c r="D55" s="6">
        <v>248</v>
      </c>
      <c r="E55" s="8">
        <v>3132.27</v>
      </c>
      <c r="F55" s="8"/>
      <c r="G55" s="8"/>
      <c r="H55" s="8">
        <f t="shared" si="0"/>
        <v>3132.27</v>
      </c>
      <c r="I55" s="6"/>
      <c r="J55" s="10" t="s">
        <v>21</v>
      </c>
    </row>
    <row r="56" customHeight="1" spans="1:10">
      <c r="A56" s="6">
        <f t="shared" si="6"/>
        <v>54</v>
      </c>
      <c r="B56" s="6" t="s">
        <v>24</v>
      </c>
      <c r="C56" s="6" t="s">
        <v>1631</v>
      </c>
      <c r="D56" s="6">
        <v>217</v>
      </c>
      <c r="E56" s="8">
        <v>2163.64</v>
      </c>
      <c r="F56" s="8"/>
      <c r="G56" s="8"/>
      <c r="H56" s="8">
        <f t="shared" si="0"/>
        <v>2163.64</v>
      </c>
      <c r="I56" s="6" t="s">
        <v>358</v>
      </c>
      <c r="J56" s="10" t="s">
        <v>21</v>
      </c>
    </row>
    <row r="57" customHeight="1" spans="1:10">
      <c r="A57" s="6">
        <f t="shared" si="6"/>
        <v>55</v>
      </c>
      <c r="B57" s="6" t="s">
        <v>24</v>
      </c>
      <c r="C57" s="6" t="s">
        <v>1632</v>
      </c>
      <c r="D57" s="6">
        <v>141</v>
      </c>
      <c r="E57" s="8">
        <v>917.35</v>
      </c>
      <c r="F57" s="8"/>
      <c r="G57" s="8"/>
      <c r="H57" s="8">
        <f t="shared" si="0"/>
        <v>917.35</v>
      </c>
      <c r="I57" s="6" t="s">
        <v>725</v>
      </c>
      <c r="J57" s="10" t="s">
        <v>21</v>
      </c>
    </row>
    <row r="58" customHeight="1" spans="1:10">
      <c r="A58" s="6">
        <f t="shared" si="6"/>
        <v>56</v>
      </c>
      <c r="B58" s="6" t="s">
        <v>24</v>
      </c>
      <c r="C58" s="6" t="s">
        <v>1633</v>
      </c>
      <c r="D58" s="6">
        <v>100</v>
      </c>
      <c r="E58" s="8">
        <v>584.7</v>
      </c>
      <c r="F58" s="8"/>
      <c r="G58" s="8"/>
      <c r="H58" s="8">
        <f t="shared" si="0"/>
        <v>584.7</v>
      </c>
      <c r="I58" s="6" t="s">
        <v>703</v>
      </c>
      <c r="J58" s="10" t="s">
        <v>21</v>
      </c>
    </row>
    <row r="59" customHeight="1" spans="1:10">
      <c r="A59" s="6">
        <f t="shared" si="6"/>
        <v>57</v>
      </c>
      <c r="B59" s="6" t="s">
        <v>24</v>
      </c>
      <c r="C59" s="6" t="s">
        <v>1634</v>
      </c>
      <c r="D59" s="6">
        <v>48</v>
      </c>
      <c r="E59" s="8">
        <v>245.34</v>
      </c>
      <c r="F59" s="8"/>
      <c r="G59" s="8"/>
      <c r="H59" s="8">
        <f t="shared" si="0"/>
        <v>245.34</v>
      </c>
      <c r="I59" s="6"/>
      <c r="J59" s="10" t="s">
        <v>21</v>
      </c>
    </row>
    <row r="60" customHeight="1" spans="1:10">
      <c r="A60" s="6">
        <f t="shared" si="6"/>
        <v>58</v>
      </c>
      <c r="B60" s="6" t="s">
        <v>24</v>
      </c>
      <c r="C60" s="6" t="s">
        <v>1635</v>
      </c>
      <c r="D60" s="6">
        <v>80</v>
      </c>
      <c r="E60" s="8">
        <v>149.54</v>
      </c>
      <c r="F60" s="8"/>
      <c r="G60" s="8"/>
      <c r="H60" s="8">
        <f t="shared" si="0"/>
        <v>149.54</v>
      </c>
      <c r="I60" s="6"/>
      <c r="J60" s="10" t="s">
        <v>21</v>
      </c>
    </row>
    <row r="61" customHeight="1" spans="1:10">
      <c r="A61" s="6">
        <f t="shared" si="6"/>
        <v>59</v>
      </c>
      <c r="B61" s="6" t="s">
        <v>24</v>
      </c>
      <c r="C61" s="6" t="s">
        <v>1636</v>
      </c>
      <c r="D61" s="6"/>
      <c r="E61" s="8">
        <v>465.39</v>
      </c>
      <c r="F61" s="8"/>
      <c r="G61" s="8"/>
      <c r="H61" s="8">
        <f t="shared" si="0"/>
        <v>465.39</v>
      </c>
      <c r="I61" s="6"/>
      <c r="J61" s="10" t="s">
        <v>55</v>
      </c>
    </row>
    <row r="62" customHeight="1" spans="1:10">
      <c r="A62" s="6">
        <f t="shared" si="6"/>
        <v>60</v>
      </c>
      <c r="B62" s="6" t="s">
        <v>24</v>
      </c>
      <c r="C62" s="6" t="s">
        <v>1203</v>
      </c>
      <c r="D62" s="6">
        <v>144</v>
      </c>
      <c r="E62" s="8">
        <v>936.61</v>
      </c>
      <c r="F62" s="8"/>
      <c r="G62" s="8"/>
      <c r="H62" s="8">
        <f t="shared" si="0"/>
        <v>936.61</v>
      </c>
      <c r="I62" s="6"/>
      <c r="J62" s="10" t="s">
        <v>21</v>
      </c>
    </row>
    <row r="63" customHeight="1" spans="1:10">
      <c r="A63" s="6">
        <f t="shared" si="6"/>
        <v>61</v>
      </c>
      <c r="B63" s="6" t="s">
        <v>24</v>
      </c>
      <c r="C63" s="6" t="s">
        <v>1637</v>
      </c>
      <c r="D63" s="6"/>
      <c r="E63" s="8"/>
      <c r="F63" s="8">
        <v>695.59</v>
      </c>
      <c r="G63" s="8"/>
      <c r="H63" s="8">
        <f t="shared" si="0"/>
        <v>695.59</v>
      </c>
      <c r="I63" s="6"/>
      <c r="J63" s="10" t="s">
        <v>6</v>
      </c>
    </row>
    <row r="64" customHeight="1" spans="1:10">
      <c r="A64" s="6">
        <f t="shared" ref="A64:A72" si="7">ROW()-2</f>
        <v>62</v>
      </c>
      <c r="B64" s="6" t="s">
        <v>24</v>
      </c>
      <c r="C64" s="6" t="s">
        <v>1638</v>
      </c>
      <c r="D64" s="6"/>
      <c r="E64" s="8"/>
      <c r="F64" s="8">
        <v>3135.02</v>
      </c>
      <c r="G64" s="8"/>
      <c r="H64" s="8">
        <f t="shared" si="0"/>
        <v>3135.02</v>
      </c>
      <c r="I64" s="6"/>
      <c r="J64" s="10" t="s">
        <v>6</v>
      </c>
    </row>
    <row r="65" customHeight="1" spans="1:10">
      <c r="A65" s="6">
        <f t="shared" si="7"/>
        <v>63</v>
      </c>
      <c r="B65" s="6" t="s">
        <v>24</v>
      </c>
      <c r="C65" s="6" t="s">
        <v>1639</v>
      </c>
      <c r="D65" s="6">
        <v>59</v>
      </c>
      <c r="E65" s="8">
        <v>611.44</v>
      </c>
      <c r="F65" s="8"/>
      <c r="G65" s="8"/>
      <c r="H65" s="8">
        <f t="shared" si="0"/>
        <v>611.44</v>
      </c>
      <c r="I65" s="6"/>
      <c r="J65" s="10" t="s">
        <v>21</v>
      </c>
    </row>
    <row r="66" customHeight="1" spans="1:10">
      <c r="A66" s="6">
        <f t="shared" si="7"/>
        <v>64</v>
      </c>
      <c r="B66" s="6" t="s">
        <v>24</v>
      </c>
      <c r="C66" s="6" t="s">
        <v>1640</v>
      </c>
      <c r="D66" s="6">
        <v>57</v>
      </c>
      <c r="E66" s="8">
        <v>547.02</v>
      </c>
      <c r="F66" s="8"/>
      <c r="G66" s="8"/>
      <c r="H66" s="8">
        <f t="shared" si="0"/>
        <v>547.02</v>
      </c>
      <c r="I66" s="6"/>
      <c r="J66" s="10" t="s">
        <v>21</v>
      </c>
    </row>
    <row r="67" customHeight="1" spans="1:10">
      <c r="A67" s="6">
        <f t="shared" si="7"/>
        <v>65</v>
      </c>
      <c r="B67" s="6" t="s">
        <v>24</v>
      </c>
      <c r="C67" s="6" t="s">
        <v>1641</v>
      </c>
      <c r="D67" s="6"/>
      <c r="E67" s="8">
        <v>534.54</v>
      </c>
      <c r="F67" s="11"/>
      <c r="G67" s="11"/>
      <c r="H67" s="8">
        <f t="shared" si="0"/>
        <v>534.54</v>
      </c>
      <c r="I67" s="6"/>
      <c r="J67" s="10" t="s">
        <v>21</v>
      </c>
    </row>
    <row r="68" customHeight="1" spans="1:10">
      <c r="A68" s="6">
        <f t="shared" si="7"/>
        <v>66</v>
      </c>
      <c r="B68" s="6" t="s">
        <v>24</v>
      </c>
      <c r="C68" s="6" t="s">
        <v>1642</v>
      </c>
      <c r="D68" s="6">
        <v>44</v>
      </c>
      <c r="E68" s="8">
        <v>255.3</v>
      </c>
      <c r="F68" s="8"/>
      <c r="G68" s="8"/>
      <c r="H68" s="8">
        <f t="shared" ref="H68:H72" si="8">SUM(E68:G68)</f>
        <v>255.3</v>
      </c>
      <c r="I68" s="6"/>
      <c r="J68" s="10" t="s">
        <v>21</v>
      </c>
    </row>
    <row r="69" customHeight="1" spans="1:10">
      <c r="A69" s="6">
        <f t="shared" si="7"/>
        <v>67</v>
      </c>
      <c r="B69" s="6" t="s">
        <v>24</v>
      </c>
      <c r="C69" s="14" t="s">
        <v>985</v>
      </c>
      <c r="D69" s="6">
        <v>215</v>
      </c>
      <c r="E69" s="8">
        <v>4404.04</v>
      </c>
      <c r="F69" s="8">
        <v>2239.02</v>
      </c>
      <c r="G69" s="8"/>
      <c r="H69" s="6">
        <v>6643.06</v>
      </c>
      <c r="I69" s="6" t="s">
        <v>953</v>
      </c>
      <c r="J69" s="10" t="s">
        <v>5</v>
      </c>
    </row>
    <row r="70" customHeight="1" spans="1:10">
      <c r="A70" s="6">
        <f t="shared" si="7"/>
        <v>68</v>
      </c>
      <c r="B70" s="6" t="s">
        <v>24</v>
      </c>
      <c r="C70" s="6" t="s">
        <v>1643</v>
      </c>
      <c r="D70" s="6"/>
      <c r="E70" s="8">
        <v>524.51</v>
      </c>
      <c r="F70" s="8"/>
      <c r="G70" s="8"/>
      <c r="H70" s="6">
        <f t="shared" si="8"/>
        <v>524.51</v>
      </c>
      <c r="I70" s="6"/>
      <c r="J70" s="10" t="s">
        <v>21</v>
      </c>
    </row>
    <row r="71" customHeight="1" spans="1:10">
      <c r="A71" s="6">
        <f t="shared" si="7"/>
        <v>69</v>
      </c>
      <c r="B71" s="6" t="s">
        <v>24</v>
      </c>
      <c r="C71" s="6" t="s">
        <v>1644</v>
      </c>
      <c r="D71" s="6"/>
      <c r="E71" s="8">
        <v>609.9</v>
      </c>
      <c r="F71" s="8"/>
      <c r="G71" s="8"/>
      <c r="H71" s="6">
        <f t="shared" si="8"/>
        <v>609.9</v>
      </c>
      <c r="I71" s="6"/>
      <c r="J71" s="10" t="s">
        <v>21</v>
      </c>
    </row>
    <row r="72" customHeight="1" spans="1:10">
      <c r="A72" s="6">
        <f t="shared" si="7"/>
        <v>70</v>
      </c>
      <c r="B72" s="6" t="s">
        <v>24</v>
      </c>
      <c r="C72" s="6" t="s">
        <v>1160</v>
      </c>
      <c r="D72" s="6"/>
      <c r="E72" s="8">
        <v>158.66</v>
      </c>
      <c r="F72" s="8"/>
      <c r="G72" s="8"/>
      <c r="H72" s="6">
        <f t="shared" si="8"/>
        <v>158.66</v>
      </c>
      <c r="I72" s="6"/>
      <c r="J72" s="10" t="s">
        <v>21</v>
      </c>
    </row>
  </sheetData>
  <autoFilter xmlns:etc="http://www.wps.cn/officeDocument/2017/etCustomData" ref="A2:J72" etc:filterBottomFollowUsedRange="0">
    <extLst/>
  </autoFilter>
  <conditionalFormatting sqref="E4">
    <cfRule type="duplicateValues" dxfId="0" priority="5"/>
  </conditionalFormatting>
  <conditionalFormatting sqref="E7">
    <cfRule type="duplicateValues" dxfId="0" priority="4"/>
  </conditionalFormatting>
  <conditionalFormatting sqref="G12">
    <cfRule type="duplicateValues" dxfId="0" priority="3"/>
  </conditionalFormatting>
  <conditionalFormatting sqref="J$1:J$1048576">
    <cfRule type="cellIs" dxfId="2" priority="1" operator="equal">
      <formula>"二级"</formula>
    </cfRule>
    <cfRule type="cellIs" dxfId="1" priority="2" operator="equal">
      <formula>"不定级"</formula>
    </cfRule>
  </conditionalFormatting>
  <conditionalFormatting sqref="G3:G11 G16:G49 G14">
    <cfRule type="duplicateValues" dxfId="0" priority="6"/>
  </conditionalFormatting>
  <pageMargins left="0.393055555555556" right="0.393055555555556" top="1" bottom="1" header="0.5" footer="0.5"/>
  <pageSetup paperSize="9" scale="69" fitToHeight="0"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
  <sheetViews>
    <sheetView workbookViewId="0">
      <pane ySplit="2" topLeftCell="A19" activePane="bottomLeft" state="frozen"/>
      <selection/>
      <selection pane="bottomLeft" activeCell="J38" sqref="J38"/>
    </sheetView>
  </sheetViews>
  <sheetFormatPr defaultColWidth="9" defaultRowHeight="26" customHeight="1"/>
  <cols>
    <col min="1" max="1" width="4.625" style="1" customWidth="1"/>
    <col min="2" max="2" width="6.25" style="1" customWidth="1"/>
    <col min="3" max="3" width="28.625" style="1" customWidth="1"/>
    <col min="4" max="4" width="10.625" style="1" customWidth="1"/>
    <col min="5" max="7" width="10.625" style="4" customWidth="1"/>
    <col min="8" max="8" width="10.625" style="1" customWidth="1"/>
    <col min="9" max="9" width="38.625" style="1" customWidth="1"/>
    <col min="10" max="10" width="8.625" style="1" customWidth="1"/>
    <col min="11" max="16384" width="9" style="15"/>
  </cols>
  <sheetData>
    <row r="1" s="1" customFormat="1" customHeight="1" spans="1:10">
      <c r="A1" s="5" t="s">
        <v>44</v>
      </c>
      <c r="B1" s="5"/>
      <c r="C1" s="5"/>
      <c r="D1" s="5"/>
      <c r="E1" s="7"/>
      <c r="F1" s="7"/>
      <c r="G1" s="7"/>
      <c r="H1" s="5"/>
      <c r="I1" s="5"/>
      <c r="J1" s="5"/>
    </row>
    <row r="2" s="2" customFormat="1" customHeight="1" spans="1:10">
      <c r="A2" s="6" t="s">
        <v>1</v>
      </c>
      <c r="B2" s="6" t="s">
        <v>2</v>
      </c>
      <c r="C2" s="6" t="s">
        <v>45</v>
      </c>
      <c r="D2" s="6" t="s">
        <v>46</v>
      </c>
      <c r="E2" s="8" t="s">
        <v>47</v>
      </c>
      <c r="F2" s="8" t="s">
        <v>48</v>
      </c>
      <c r="G2" s="8" t="s">
        <v>49</v>
      </c>
      <c r="H2" s="6" t="s">
        <v>50</v>
      </c>
      <c r="I2" s="6" t="s">
        <v>51</v>
      </c>
      <c r="J2" s="6" t="s">
        <v>52</v>
      </c>
    </row>
    <row r="3" s="15" customFormat="1" customHeight="1" spans="1:10">
      <c r="A3" s="6">
        <f>ROW()-2</f>
        <v>1</v>
      </c>
      <c r="B3" s="6" t="s">
        <v>30</v>
      </c>
      <c r="C3" s="6" t="s">
        <v>53</v>
      </c>
      <c r="D3" s="6"/>
      <c r="E3" s="8"/>
      <c r="F3" s="8"/>
      <c r="G3" s="8">
        <v>527.96</v>
      </c>
      <c r="H3" s="8">
        <f t="shared" ref="H3:H38" si="0">SUM(E3:G3)</f>
        <v>527.96</v>
      </c>
      <c r="I3" s="6" t="s">
        <v>80</v>
      </c>
      <c r="J3" s="10" t="s">
        <v>55</v>
      </c>
    </row>
    <row r="4" s="15" customFormat="1" customHeight="1" spans="1:10">
      <c r="A4" s="6">
        <f t="shared" ref="A4:A13" si="1">ROW()-2</f>
        <v>2</v>
      </c>
      <c r="B4" s="6" t="s">
        <v>30</v>
      </c>
      <c r="C4" s="14" t="s">
        <v>56</v>
      </c>
      <c r="D4" s="6">
        <v>481</v>
      </c>
      <c r="E4" s="8">
        <v>9327.33</v>
      </c>
      <c r="F4" s="8">
        <v>4590.36</v>
      </c>
      <c r="G4" s="8"/>
      <c r="H4" s="8">
        <f t="shared" si="0"/>
        <v>13917.69</v>
      </c>
      <c r="I4" s="6" t="s">
        <v>953</v>
      </c>
      <c r="J4" s="10" t="s">
        <v>5</v>
      </c>
    </row>
    <row r="5" s="15" customFormat="1" customHeight="1" spans="1:10">
      <c r="A5" s="6">
        <f t="shared" si="1"/>
        <v>3</v>
      </c>
      <c r="B5" s="6" t="s">
        <v>30</v>
      </c>
      <c r="C5" s="14" t="s">
        <v>1645</v>
      </c>
      <c r="D5" s="6"/>
      <c r="E5" s="8"/>
      <c r="F5" s="8">
        <v>147.44</v>
      </c>
      <c r="G5" s="8"/>
      <c r="H5" s="8">
        <f t="shared" si="0"/>
        <v>147.44</v>
      </c>
      <c r="I5" s="6" t="s">
        <v>1646</v>
      </c>
      <c r="J5" s="10" t="s">
        <v>5</v>
      </c>
    </row>
    <row r="6" s="15" customFormat="1" customHeight="1" spans="1:10">
      <c r="A6" s="6">
        <f t="shared" si="1"/>
        <v>4</v>
      </c>
      <c r="B6" s="6" t="s">
        <v>30</v>
      </c>
      <c r="C6" s="6" t="s">
        <v>1647</v>
      </c>
      <c r="D6" s="6">
        <v>46</v>
      </c>
      <c r="E6" s="8">
        <v>181.82</v>
      </c>
      <c r="F6" s="8"/>
      <c r="G6" s="8"/>
      <c r="H6" s="8">
        <f t="shared" si="0"/>
        <v>181.82</v>
      </c>
      <c r="I6" s="6"/>
      <c r="J6" s="10" t="s">
        <v>21</v>
      </c>
    </row>
    <row r="7" s="15" customFormat="1" customHeight="1" spans="1:10">
      <c r="A7" s="6">
        <f t="shared" si="1"/>
        <v>5</v>
      </c>
      <c r="B7" s="6" t="s">
        <v>30</v>
      </c>
      <c r="C7" s="6" t="s">
        <v>1648</v>
      </c>
      <c r="D7" s="6">
        <v>29</v>
      </c>
      <c r="E7" s="8">
        <v>585.45</v>
      </c>
      <c r="F7" s="8"/>
      <c r="G7" s="8"/>
      <c r="H7" s="8">
        <f t="shared" si="0"/>
        <v>585.45</v>
      </c>
      <c r="I7" s="6"/>
      <c r="J7" s="10" t="s">
        <v>21</v>
      </c>
    </row>
    <row r="8" s="15" customFormat="1" customHeight="1" spans="1:10">
      <c r="A8" s="6">
        <f t="shared" si="1"/>
        <v>6</v>
      </c>
      <c r="B8" s="6" t="s">
        <v>30</v>
      </c>
      <c r="C8" s="6" t="s">
        <v>1649</v>
      </c>
      <c r="D8" s="6">
        <v>117</v>
      </c>
      <c r="E8" s="8">
        <v>437.35</v>
      </c>
      <c r="F8" s="8"/>
      <c r="G8" s="8"/>
      <c r="H8" s="8">
        <f t="shared" si="0"/>
        <v>437.35</v>
      </c>
      <c r="I8" s="6" t="s">
        <v>1650</v>
      </c>
      <c r="J8" s="10" t="s">
        <v>21</v>
      </c>
    </row>
    <row r="9" s="15" customFormat="1" customHeight="1" spans="1:10">
      <c r="A9" s="6">
        <f t="shared" si="1"/>
        <v>7</v>
      </c>
      <c r="B9" s="6" t="s">
        <v>30</v>
      </c>
      <c r="C9" s="6" t="s">
        <v>1651</v>
      </c>
      <c r="D9" s="6"/>
      <c r="E9" s="8">
        <v>535.92</v>
      </c>
      <c r="F9" s="8"/>
      <c r="G9" s="8"/>
      <c r="H9" s="8">
        <f t="shared" si="0"/>
        <v>535.92</v>
      </c>
      <c r="I9" s="6" t="s">
        <v>255</v>
      </c>
      <c r="J9" s="10" t="s">
        <v>55</v>
      </c>
    </row>
    <row r="10" s="15" customFormat="1" customHeight="1" spans="1:10">
      <c r="A10" s="6">
        <f t="shared" si="1"/>
        <v>8</v>
      </c>
      <c r="B10" s="6" t="s">
        <v>30</v>
      </c>
      <c r="C10" s="6" t="s">
        <v>1639</v>
      </c>
      <c r="D10" s="6">
        <v>67</v>
      </c>
      <c r="E10" s="8">
        <v>742.09</v>
      </c>
      <c r="F10" s="8"/>
      <c r="G10" s="8"/>
      <c r="H10" s="8">
        <f t="shared" si="0"/>
        <v>742.09</v>
      </c>
      <c r="I10" s="6" t="s">
        <v>1652</v>
      </c>
      <c r="J10" s="10" t="s">
        <v>21</v>
      </c>
    </row>
    <row r="11" s="15" customFormat="1" customHeight="1" spans="1:10">
      <c r="A11" s="6">
        <f t="shared" si="1"/>
        <v>9</v>
      </c>
      <c r="B11" s="6" t="s">
        <v>30</v>
      </c>
      <c r="C11" s="6" t="s">
        <v>1173</v>
      </c>
      <c r="D11" s="6">
        <v>48</v>
      </c>
      <c r="E11" s="8">
        <v>456.24</v>
      </c>
      <c r="F11" s="8">
        <v>52.55</v>
      </c>
      <c r="G11" s="8"/>
      <c r="H11" s="8">
        <f t="shared" si="0"/>
        <v>508.79</v>
      </c>
      <c r="I11" s="6"/>
      <c r="J11" s="6" t="s">
        <v>21</v>
      </c>
    </row>
    <row r="12" s="15" customFormat="1" customHeight="1" spans="1:10">
      <c r="A12" s="6">
        <f t="shared" si="1"/>
        <v>10</v>
      </c>
      <c r="B12" s="6" t="s">
        <v>30</v>
      </c>
      <c r="C12" s="6" t="s">
        <v>1158</v>
      </c>
      <c r="D12" s="6">
        <v>48</v>
      </c>
      <c r="E12" s="8">
        <v>842.81</v>
      </c>
      <c r="F12" s="8">
        <v>121.19</v>
      </c>
      <c r="G12" s="8"/>
      <c r="H12" s="8">
        <f t="shared" si="0"/>
        <v>964</v>
      </c>
      <c r="I12" s="6"/>
      <c r="J12" s="10" t="s">
        <v>21</v>
      </c>
    </row>
    <row r="13" s="15" customFormat="1" customHeight="1" spans="1:10">
      <c r="A13" s="6">
        <f t="shared" si="1"/>
        <v>11</v>
      </c>
      <c r="B13" s="6" t="s">
        <v>30</v>
      </c>
      <c r="C13" s="6" t="s">
        <v>1653</v>
      </c>
      <c r="D13" s="6">
        <v>138</v>
      </c>
      <c r="E13" s="8">
        <v>1534.96</v>
      </c>
      <c r="F13" s="8"/>
      <c r="G13" s="8"/>
      <c r="H13" s="8">
        <f t="shared" si="0"/>
        <v>1534.96</v>
      </c>
      <c r="I13" s="6"/>
      <c r="J13" s="10" t="s">
        <v>21</v>
      </c>
    </row>
    <row r="14" s="15" customFormat="1" customHeight="1" spans="1:10">
      <c r="A14" s="6">
        <f t="shared" ref="A14:A23" si="2">ROW()-2</f>
        <v>12</v>
      </c>
      <c r="B14" s="6" t="s">
        <v>30</v>
      </c>
      <c r="C14" s="6" t="s">
        <v>1186</v>
      </c>
      <c r="D14" s="6">
        <v>138</v>
      </c>
      <c r="E14" s="8">
        <v>514.71</v>
      </c>
      <c r="F14" s="8"/>
      <c r="G14" s="8"/>
      <c r="H14" s="8">
        <f t="shared" si="0"/>
        <v>514.71</v>
      </c>
      <c r="I14" s="6" t="s">
        <v>1654</v>
      </c>
      <c r="J14" s="10" t="s">
        <v>21</v>
      </c>
    </row>
    <row r="15" s="15" customFormat="1" customHeight="1" spans="1:10">
      <c r="A15" s="6">
        <f t="shared" si="2"/>
        <v>13</v>
      </c>
      <c r="B15" s="6" t="s">
        <v>30</v>
      </c>
      <c r="C15" s="6" t="s">
        <v>1116</v>
      </c>
      <c r="D15" s="6">
        <v>85</v>
      </c>
      <c r="E15" s="8">
        <v>478.29</v>
      </c>
      <c r="F15" s="8"/>
      <c r="G15" s="8"/>
      <c r="H15" s="8">
        <f t="shared" si="0"/>
        <v>478.29</v>
      </c>
      <c r="I15" s="6"/>
      <c r="J15" s="10" t="s">
        <v>21</v>
      </c>
    </row>
    <row r="16" s="15" customFormat="1" customHeight="1" spans="1:10">
      <c r="A16" s="6">
        <f t="shared" si="2"/>
        <v>14</v>
      </c>
      <c r="B16" s="6" t="s">
        <v>30</v>
      </c>
      <c r="C16" s="6" t="s">
        <v>1110</v>
      </c>
      <c r="D16" s="6">
        <v>69</v>
      </c>
      <c r="E16" s="8">
        <v>911.78</v>
      </c>
      <c r="F16" s="8"/>
      <c r="G16" s="8"/>
      <c r="H16" s="8">
        <f t="shared" si="0"/>
        <v>911.78</v>
      </c>
      <c r="I16" s="6"/>
      <c r="J16" s="10" t="s">
        <v>21</v>
      </c>
    </row>
    <row r="17" s="15" customFormat="1" customHeight="1" spans="1:10">
      <c r="A17" s="6">
        <f t="shared" si="2"/>
        <v>15</v>
      </c>
      <c r="B17" s="6" t="s">
        <v>30</v>
      </c>
      <c r="C17" s="6" t="s">
        <v>1655</v>
      </c>
      <c r="D17" s="6">
        <v>258</v>
      </c>
      <c r="E17" s="8">
        <v>4936.62</v>
      </c>
      <c r="F17" s="8"/>
      <c r="G17" s="8">
        <v>118.86</v>
      </c>
      <c r="H17" s="8">
        <f t="shared" si="0"/>
        <v>5055.48</v>
      </c>
      <c r="I17" s="6"/>
      <c r="J17" s="10" t="s">
        <v>21</v>
      </c>
    </row>
    <row r="18" s="15" customFormat="1" customHeight="1" spans="1:10">
      <c r="A18" s="6">
        <f t="shared" si="2"/>
        <v>16</v>
      </c>
      <c r="B18" s="6" t="s">
        <v>30</v>
      </c>
      <c r="C18" s="6" t="s">
        <v>1656</v>
      </c>
      <c r="D18" s="6">
        <v>45</v>
      </c>
      <c r="E18" s="8">
        <v>644.38</v>
      </c>
      <c r="F18" s="8"/>
      <c r="G18" s="8"/>
      <c r="H18" s="8">
        <f t="shared" si="0"/>
        <v>644.38</v>
      </c>
      <c r="I18" s="6"/>
      <c r="J18" s="10" t="s">
        <v>21</v>
      </c>
    </row>
    <row r="19" s="15" customFormat="1" customHeight="1" spans="1:10">
      <c r="A19" s="6">
        <f t="shared" si="2"/>
        <v>17</v>
      </c>
      <c r="B19" s="6" t="s">
        <v>30</v>
      </c>
      <c r="C19" s="6" t="s">
        <v>1657</v>
      </c>
      <c r="D19" s="6">
        <v>91</v>
      </c>
      <c r="E19" s="8">
        <v>1660.75</v>
      </c>
      <c r="F19" s="8"/>
      <c r="G19" s="8"/>
      <c r="H19" s="8">
        <f t="shared" si="0"/>
        <v>1660.75</v>
      </c>
      <c r="I19" s="6"/>
      <c r="J19" s="10" t="s">
        <v>21</v>
      </c>
    </row>
    <row r="20" s="15" customFormat="1" customHeight="1" spans="1:10">
      <c r="A20" s="6">
        <f t="shared" si="2"/>
        <v>18</v>
      </c>
      <c r="B20" s="6" t="s">
        <v>30</v>
      </c>
      <c r="C20" s="6" t="s">
        <v>1658</v>
      </c>
      <c r="D20" s="6">
        <v>230</v>
      </c>
      <c r="E20" s="8">
        <v>2610.52</v>
      </c>
      <c r="F20" s="8">
        <v>1052.69</v>
      </c>
      <c r="G20" s="8">
        <v>395.05</v>
      </c>
      <c r="H20" s="8">
        <f t="shared" si="0"/>
        <v>4058.26</v>
      </c>
      <c r="I20" s="6"/>
      <c r="J20" s="10" t="s">
        <v>21</v>
      </c>
    </row>
    <row r="21" s="15" customFormat="1" customHeight="1" spans="1:10">
      <c r="A21" s="6">
        <f t="shared" si="2"/>
        <v>19</v>
      </c>
      <c r="B21" s="6" t="s">
        <v>30</v>
      </c>
      <c r="C21" s="6" t="s">
        <v>1659</v>
      </c>
      <c r="D21" s="6"/>
      <c r="E21" s="8">
        <v>2982.25</v>
      </c>
      <c r="F21" s="8">
        <v>373.74</v>
      </c>
      <c r="G21" s="8"/>
      <c r="H21" s="8">
        <f t="shared" si="0"/>
        <v>3355.99</v>
      </c>
      <c r="I21" s="6"/>
      <c r="J21" s="10" t="s">
        <v>55</v>
      </c>
    </row>
    <row r="22" s="15" customFormat="1" customHeight="1" spans="1:10">
      <c r="A22" s="6">
        <f t="shared" si="2"/>
        <v>20</v>
      </c>
      <c r="B22" s="6" t="s">
        <v>30</v>
      </c>
      <c r="C22" s="6" t="s">
        <v>1253</v>
      </c>
      <c r="D22" s="6">
        <v>201</v>
      </c>
      <c r="E22" s="8">
        <v>1562.55</v>
      </c>
      <c r="F22" s="8"/>
      <c r="G22" s="8"/>
      <c r="H22" s="8">
        <f t="shared" si="0"/>
        <v>1562.55</v>
      </c>
      <c r="I22" s="6"/>
      <c r="J22" s="10" t="s">
        <v>21</v>
      </c>
    </row>
    <row r="23" s="15" customFormat="1" customHeight="1" spans="1:10">
      <c r="A23" s="6">
        <f t="shared" ref="A23:A38" si="3">ROW()-2</f>
        <v>21</v>
      </c>
      <c r="B23" s="6" t="s">
        <v>30</v>
      </c>
      <c r="C23" s="6" t="s">
        <v>1660</v>
      </c>
      <c r="D23" s="6">
        <v>256</v>
      </c>
      <c r="E23" s="8">
        <v>2277.96</v>
      </c>
      <c r="F23" s="8">
        <v>455.77</v>
      </c>
      <c r="G23" s="8">
        <v>123.09</v>
      </c>
      <c r="H23" s="8">
        <f t="shared" si="0"/>
        <v>2856.82</v>
      </c>
      <c r="I23" s="6" t="s">
        <v>1661</v>
      </c>
      <c r="J23" s="10" t="s">
        <v>21</v>
      </c>
    </row>
    <row r="24" s="15" customFormat="1" customHeight="1" spans="1:10">
      <c r="A24" s="6">
        <f t="shared" si="3"/>
        <v>22</v>
      </c>
      <c r="B24" s="6" t="s">
        <v>30</v>
      </c>
      <c r="C24" s="6" t="s">
        <v>1662</v>
      </c>
      <c r="D24" s="6">
        <v>282</v>
      </c>
      <c r="E24" s="8">
        <v>1614.68</v>
      </c>
      <c r="F24" s="8"/>
      <c r="G24" s="8"/>
      <c r="H24" s="8">
        <f t="shared" si="0"/>
        <v>1614.68</v>
      </c>
      <c r="I24" s="6" t="s">
        <v>1661</v>
      </c>
      <c r="J24" s="10" t="s">
        <v>21</v>
      </c>
    </row>
    <row r="25" s="15" customFormat="1" customHeight="1" spans="1:10">
      <c r="A25" s="6">
        <f t="shared" si="3"/>
        <v>23</v>
      </c>
      <c r="B25" s="6" t="s">
        <v>30</v>
      </c>
      <c r="C25" s="6" t="s">
        <v>1663</v>
      </c>
      <c r="D25" s="6">
        <v>66</v>
      </c>
      <c r="E25" s="8">
        <v>570.39</v>
      </c>
      <c r="F25" s="8"/>
      <c r="G25" s="8"/>
      <c r="H25" s="8">
        <f t="shared" si="0"/>
        <v>570.39</v>
      </c>
      <c r="I25" s="6" t="s">
        <v>950</v>
      </c>
      <c r="J25" s="10" t="s">
        <v>21</v>
      </c>
    </row>
    <row r="26" s="15" customFormat="1" customHeight="1" spans="1:10">
      <c r="A26" s="6">
        <f t="shared" si="3"/>
        <v>24</v>
      </c>
      <c r="B26" s="6" t="s">
        <v>30</v>
      </c>
      <c r="C26" s="6" t="s">
        <v>1664</v>
      </c>
      <c r="D26" s="6">
        <v>331</v>
      </c>
      <c r="E26" s="8">
        <v>3113.29</v>
      </c>
      <c r="F26" s="8"/>
      <c r="G26" s="8">
        <v>165.6</v>
      </c>
      <c r="H26" s="8">
        <f t="shared" si="0"/>
        <v>3278.89</v>
      </c>
      <c r="I26" s="6" t="s">
        <v>1665</v>
      </c>
      <c r="J26" s="10" t="s">
        <v>21</v>
      </c>
    </row>
    <row r="27" s="15" customFormat="1" customHeight="1" spans="1:10">
      <c r="A27" s="6">
        <f t="shared" si="3"/>
        <v>25</v>
      </c>
      <c r="B27" s="6" t="s">
        <v>30</v>
      </c>
      <c r="C27" s="6" t="s">
        <v>1666</v>
      </c>
      <c r="D27" s="6">
        <v>420</v>
      </c>
      <c r="E27" s="8">
        <v>7405.38</v>
      </c>
      <c r="F27" s="8">
        <v>1403.06</v>
      </c>
      <c r="G27" s="8">
        <v>32.38</v>
      </c>
      <c r="H27" s="8">
        <f t="shared" si="0"/>
        <v>8840.82</v>
      </c>
      <c r="I27" s="6" t="s">
        <v>1667</v>
      </c>
      <c r="J27" s="10" t="s">
        <v>5</v>
      </c>
    </row>
    <row r="28" s="15" customFormat="1" customHeight="1" spans="1:10">
      <c r="A28" s="6">
        <f t="shared" si="3"/>
        <v>26</v>
      </c>
      <c r="B28" s="6" t="s">
        <v>30</v>
      </c>
      <c r="C28" s="6" t="s">
        <v>1254</v>
      </c>
      <c r="D28" s="6">
        <v>535</v>
      </c>
      <c r="E28" s="8">
        <v>6977.98</v>
      </c>
      <c r="F28" s="8">
        <v>5605.57</v>
      </c>
      <c r="G28" s="8"/>
      <c r="H28" s="8">
        <f t="shared" si="0"/>
        <v>12583.55</v>
      </c>
      <c r="I28" s="6"/>
      <c r="J28" s="10" t="s">
        <v>5</v>
      </c>
    </row>
    <row r="29" s="15" customFormat="1" customHeight="1" spans="1:10">
      <c r="A29" s="6">
        <f t="shared" si="3"/>
        <v>27</v>
      </c>
      <c r="B29" s="6" t="s">
        <v>30</v>
      </c>
      <c r="C29" s="6" t="s">
        <v>1668</v>
      </c>
      <c r="D29" s="6">
        <v>52</v>
      </c>
      <c r="E29" s="8">
        <v>794.74</v>
      </c>
      <c r="F29" s="8">
        <v>533.22</v>
      </c>
      <c r="G29" s="8"/>
      <c r="H29" s="8">
        <f t="shared" si="0"/>
        <v>1327.96</v>
      </c>
      <c r="I29" s="6"/>
      <c r="J29" s="10" t="s">
        <v>21</v>
      </c>
    </row>
    <row r="30" s="15" customFormat="1" customHeight="1" spans="1:10">
      <c r="A30" s="6">
        <f t="shared" si="3"/>
        <v>28</v>
      </c>
      <c r="B30" s="6" t="s">
        <v>30</v>
      </c>
      <c r="C30" s="6" t="s">
        <v>1669</v>
      </c>
      <c r="D30" s="6">
        <v>404</v>
      </c>
      <c r="E30" s="8">
        <v>6892.22</v>
      </c>
      <c r="F30" s="8"/>
      <c r="G30" s="8"/>
      <c r="H30" s="8">
        <f t="shared" si="0"/>
        <v>6892.22</v>
      </c>
      <c r="I30" s="6" t="s">
        <v>1670</v>
      </c>
      <c r="J30" s="10" t="s">
        <v>21</v>
      </c>
    </row>
    <row r="31" s="15" customFormat="1" customHeight="1" spans="1:10">
      <c r="A31" s="6">
        <f t="shared" si="3"/>
        <v>29</v>
      </c>
      <c r="B31" s="6" t="s">
        <v>30</v>
      </c>
      <c r="C31" s="6" t="s">
        <v>1252</v>
      </c>
      <c r="D31" s="6">
        <v>308</v>
      </c>
      <c r="E31" s="8">
        <v>3973.29</v>
      </c>
      <c r="F31" s="8"/>
      <c r="G31" s="8"/>
      <c r="H31" s="8">
        <f t="shared" si="0"/>
        <v>3973.29</v>
      </c>
      <c r="I31" s="6"/>
      <c r="J31" s="10" t="s">
        <v>21</v>
      </c>
    </row>
    <row r="32" s="15" customFormat="1" customHeight="1" spans="1:10">
      <c r="A32" s="6">
        <f t="shared" si="3"/>
        <v>30</v>
      </c>
      <c r="B32" s="6" t="s">
        <v>30</v>
      </c>
      <c r="C32" s="6" t="s">
        <v>1671</v>
      </c>
      <c r="D32" s="6"/>
      <c r="E32" s="8">
        <v>8358.2</v>
      </c>
      <c r="F32" s="8"/>
      <c r="G32" s="8"/>
      <c r="H32" s="8">
        <f t="shared" si="0"/>
        <v>8358.2</v>
      </c>
      <c r="I32" s="6" t="s">
        <v>1672</v>
      </c>
      <c r="J32" s="10" t="s">
        <v>6</v>
      </c>
    </row>
    <row r="33" s="15" customFormat="1" customHeight="1" spans="1:10">
      <c r="A33" s="6">
        <f t="shared" si="3"/>
        <v>31</v>
      </c>
      <c r="B33" s="6" t="s">
        <v>30</v>
      </c>
      <c r="C33" s="6" t="s">
        <v>1190</v>
      </c>
      <c r="D33" s="6">
        <v>37</v>
      </c>
      <c r="E33" s="8">
        <v>228.33</v>
      </c>
      <c r="F33" s="8"/>
      <c r="G33" s="8"/>
      <c r="H33" s="8">
        <f t="shared" si="0"/>
        <v>228.33</v>
      </c>
      <c r="I33" s="6"/>
      <c r="J33" s="10" t="s">
        <v>21</v>
      </c>
    </row>
    <row r="34" s="15" customFormat="1" customHeight="1" spans="1:10">
      <c r="A34" s="6">
        <f t="shared" si="3"/>
        <v>32</v>
      </c>
      <c r="B34" s="6" t="s">
        <v>30</v>
      </c>
      <c r="C34" s="6" t="s">
        <v>1126</v>
      </c>
      <c r="D34" s="6">
        <v>150</v>
      </c>
      <c r="E34" s="8">
        <v>672.18</v>
      </c>
      <c r="F34" s="8"/>
      <c r="G34" s="8"/>
      <c r="H34" s="8">
        <f t="shared" si="0"/>
        <v>672.18</v>
      </c>
      <c r="I34" s="6"/>
      <c r="J34" s="10" t="s">
        <v>21</v>
      </c>
    </row>
    <row r="35" s="15" customFormat="1" customHeight="1" spans="1:10">
      <c r="A35" s="6">
        <f t="shared" si="3"/>
        <v>33</v>
      </c>
      <c r="B35" s="6" t="s">
        <v>30</v>
      </c>
      <c r="C35" s="6" t="s">
        <v>1673</v>
      </c>
      <c r="D35" s="6"/>
      <c r="E35" s="8">
        <v>467.35</v>
      </c>
      <c r="F35" s="8"/>
      <c r="G35" s="8"/>
      <c r="H35" s="8">
        <f t="shared" si="0"/>
        <v>467.35</v>
      </c>
      <c r="I35" s="6" t="s">
        <v>1674</v>
      </c>
      <c r="J35" s="10" t="s">
        <v>21</v>
      </c>
    </row>
    <row r="36" s="15" customFormat="1" customHeight="1" spans="1:10">
      <c r="A36" s="6">
        <f t="shared" si="3"/>
        <v>34</v>
      </c>
      <c r="B36" s="6" t="s">
        <v>30</v>
      </c>
      <c r="C36" s="6" t="s">
        <v>1675</v>
      </c>
      <c r="D36" s="6"/>
      <c r="E36" s="8">
        <v>2673.61</v>
      </c>
      <c r="F36" s="8"/>
      <c r="G36" s="8"/>
      <c r="H36" s="8">
        <f t="shared" si="0"/>
        <v>2673.61</v>
      </c>
      <c r="I36" s="6" t="s">
        <v>255</v>
      </c>
      <c r="J36" s="10" t="s">
        <v>55</v>
      </c>
    </row>
    <row r="37" s="15" customFormat="1" customHeight="1" spans="1:10">
      <c r="A37" s="6">
        <f t="shared" si="3"/>
        <v>35</v>
      </c>
      <c r="B37" s="6" t="s">
        <v>30</v>
      </c>
      <c r="C37" s="6" t="s">
        <v>1453</v>
      </c>
      <c r="D37" s="6"/>
      <c r="E37" s="8"/>
      <c r="F37" s="8">
        <v>17295.63</v>
      </c>
      <c r="G37" s="8">
        <v>21961.24</v>
      </c>
      <c r="H37" s="8">
        <f t="shared" si="0"/>
        <v>39256.87</v>
      </c>
      <c r="I37" s="6" t="s">
        <v>267</v>
      </c>
      <c r="J37" s="10" t="s">
        <v>55</v>
      </c>
    </row>
    <row r="38" s="15" customFormat="1" customHeight="1" spans="1:10">
      <c r="A38" s="6">
        <f t="shared" si="3"/>
        <v>36</v>
      </c>
      <c r="B38" s="6" t="s">
        <v>30</v>
      </c>
      <c r="C38" s="6" t="s">
        <v>1676</v>
      </c>
      <c r="D38" s="6"/>
      <c r="E38" s="8"/>
      <c r="F38" s="8">
        <v>3447.32</v>
      </c>
      <c r="G38" s="8">
        <v>6.59</v>
      </c>
      <c r="H38" s="8">
        <f t="shared" si="0"/>
        <v>3453.91</v>
      </c>
      <c r="I38" s="6"/>
      <c r="J38" s="10" t="s">
        <v>55</v>
      </c>
    </row>
  </sheetData>
  <autoFilter xmlns:etc="http://www.wps.cn/officeDocument/2017/etCustomData" ref="A2:J38" etc:filterBottomFollowUsedRange="0">
    <extLst/>
  </autoFilter>
  <conditionalFormatting sqref="E4">
    <cfRule type="duplicateValues" dxfId="0" priority="8"/>
  </conditionalFormatting>
  <conditionalFormatting sqref="E7">
    <cfRule type="duplicateValues" dxfId="0" priority="7"/>
  </conditionalFormatting>
  <conditionalFormatting sqref="G12">
    <cfRule type="duplicateValues" dxfId="0" priority="6"/>
  </conditionalFormatting>
  <conditionalFormatting sqref="G38">
    <cfRule type="duplicateValues" dxfId="0" priority="3"/>
  </conditionalFormatting>
  <conditionalFormatting sqref="J38">
    <cfRule type="cellIs" dxfId="1" priority="2" operator="equal">
      <formula>"不定级"</formula>
    </cfRule>
    <cfRule type="cellIs" dxfId="2" priority="1" operator="equal">
      <formula>"二级"</formula>
    </cfRule>
  </conditionalFormatting>
  <conditionalFormatting sqref="J1:J37 J39:J1048576">
    <cfRule type="cellIs" dxfId="2" priority="4" operator="equal">
      <formula>"二级"</formula>
    </cfRule>
    <cfRule type="cellIs" dxfId="1" priority="5" operator="equal">
      <formula>"不定级"</formula>
    </cfRule>
  </conditionalFormatting>
  <conditionalFormatting sqref="G3:G11 G16:G37 G14">
    <cfRule type="duplicateValues" dxfId="0" priority="9"/>
  </conditionalFormatting>
  <pageMargins left="0.393055555555556" right="0.393055555555556" top="1" bottom="1" header="0.5" footer="0.5"/>
  <pageSetup paperSize="9" scale="69" fitToHeight="0"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0"/>
  <sheetViews>
    <sheetView workbookViewId="0">
      <pane ySplit="2" topLeftCell="A70" activePane="bottomLeft" state="frozen"/>
      <selection/>
      <selection pane="bottomLeft" activeCell="J89" sqref="J89"/>
    </sheetView>
  </sheetViews>
  <sheetFormatPr defaultColWidth="13.875" defaultRowHeight="26" customHeight="1"/>
  <cols>
    <col min="1" max="1" width="4.625" style="1" customWidth="1"/>
    <col min="2" max="2" width="6.25" style="1" customWidth="1"/>
    <col min="3" max="3" width="28.625" style="1" customWidth="1"/>
    <col min="4" max="4" width="10.625" style="1" customWidth="1"/>
    <col min="5" max="7" width="10.625" style="4" customWidth="1"/>
    <col min="8" max="8" width="10.625" style="1" customWidth="1"/>
    <col min="9" max="9" width="38.625" style="1" customWidth="1"/>
    <col min="10" max="10" width="8.625" style="1" customWidth="1"/>
    <col min="11" max="16381" width="13.875" style="3" customWidth="1"/>
    <col min="16382" max="16384" width="13.875" style="3"/>
  </cols>
  <sheetData>
    <row r="1" s="1" customFormat="1" customHeight="1" spans="1:10">
      <c r="A1" s="5" t="s">
        <v>44</v>
      </c>
      <c r="B1" s="5"/>
      <c r="C1" s="5"/>
      <c r="D1" s="5"/>
      <c r="E1" s="7"/>
      <c r="F1" s="7"/>
      <c r="G1" s="7"/>
      <c r="H1" s="5"/>
      <c r="I1" s="5"/>
      <c r="J1" s="5"/>
    </row>
    <row r="2" s="2" customFormat="1" customHeight="1" spans="1:10">
      <c r="A2" s="6" t="s">
        <v>1</v>
      </c>
      <c r="B2" s="6" t="s">
        <v>2</v>
      </c>
      <c r="C2" s="6" t="s">
        <v>45</v>
      </c>
      <c r="D2" s="6" t="s">
        <v>46</v>
      </c>
      <c r="E2" s="8" t="s">
        <v>47</v>
      </c>
      <c r="F2" s="8" t="s">
        <v>48</v>
      </c>
      <c r="G2" s="8" t="s">
        <v>49</v>
      </c>
      <c r="H2" s="6" t="s">
        <v>50</v>
      </c>
      <c r="I2" s="6" t="s">
        <v>51</v>
      </c>
      <c r="J2" s="6" t="s">
        <v>52</v>
      </c>
    </row>
    <row r="3" s="3" customFormat="1" customHeight="1" spans="1:10">
      <c r="A3" s="6">
        <f>ROW()-2</f>
        <v>1</v>
      </c>
      <c r="B3" s="6" t="s">
        <v>25</v>
      </c>
      <c r="C3" s="6" t="s">
        <v>56</v>
      </c>
      <c r="D3" s="6"/>
      <c r="E3" s="8"/>
      <c r="F3" s="8">
        <v>339.44</v>
      </c>
      <c r="G3" s="8"/>
      <c r="H3" s="8">
        <f>SUM(E3:G3)</f>
        <v>339.44</v>
      </c>
      <c r="I3" s="6" t="s">
        <v>263</v>
      </c>
      <c r="J3" s="10" t="s">
        <v>5</v>
      </c>
    </row>
    <row r="4" s="3" customFormat="1" customHeight="1" spans="1:10">
      <c r="A4" s="6">
        <f>ROW()-2</f>
        <v>2</v>
      </c>
      <c r="B4" s="6" t="s">
        <v>25</v>
      </c>
      <c r="C4" s="6" t="s">
        <v>388</v>
      </c>
      <c r="D4" s="6">
        <v>1053</v>
      </c>
      <c r="E4" s="8"/>
      <c r="F4" s="8">
        <v>5835.77</v>
      </c>
      <c r="G4" s="8"/>
      <c r="H4" s="8">
        <f>SUM(E4:G4)</f>
        <v>5835.77</v>
      </c>
      <c r="I4" s="6"/>
      <c r="J4" s="10" t="s">
        <v>21</v>
      </c>
    </row>
    <row r="5" s="3" customFormat="1" customHeight="1" spans="1:10">
      <c r="A5" s="6">
        <f>ROW()-2</f>
        <v>3</v>
      </c>
      <c r="B5" s="6" t="s">
        <v>25</v>
      </c>
      <c r="C5" s="6" t="s">
        <v>1140</v>
      </c>
      <c r="D5" s="6">
        <v>83</v>
      </c>
      <c r="E5" s="8"/>
      <c r="F5" s="8">
        <v>355.98</v>
      </c>
      <c r="G5" s="8"/>
      <c r="H5" s="8">
        <f>SUM(E5:G5)</f>
        <v>355.98</v>
      </c>
      <c r="I5" s="6" t="s">
        <v>1677</v>
      </c>
      <c r="J5" s="10" t="s">
        <v>21</v>
      </c>
    </row>
    <row r="6" s="3" customFormat="1" customHeight="1" spans="1:10">
      <c r="A6" s="6">
        <f t="shared" ref="A6:A65" si="0">ROW()-2</f>
        <v>4</v>
      </c>
      <c r="B6" s="6" t="s">
        <v>25</v>
      </c>
      <c r="C6" s="6" t="s">
        <v>389</v>
      </c>
      <c r="D6" s="6"/>
      <c r="E6" s="8">
        <v>27802.02</v>
      </c>
      <c r="F6" s="8"/>
      <c r="G6" s="8">
        <v>2329.26</v>
      </c>
      <c r="H6" s="8">
        <f t="shared" ref="H6:H65" si="1">SUM(E6:G6)</f>
        <v>30131.28</v>
      </c>
      <c r="I6" s="6" t="s">
        <v>390</v>
      </c>
      <c r="J6" s="10" t="s">
        <v>55</v>
      </c>
    </row>
    <row r="7" s="3" customFormat="1" customHeight="1" spans="1:10">
      <c r="A7" s="6">
        <f t="shared" si="0"/>
        <v>5</v>
      </c>
      <c r="B7" s="6" t="s">
        <v>25</v>
      </c>
      <c r="C7" s="6" t="s">
        <v>1678</v>
      </c>
      <c r="D7" s="6">
        <v>286</v>
      </c>
      <c r="E7" s="8">
        <v>4007.41</v>
      </c>
      <c r="F7" s="8"/>
      <c r="G7" s="8"/>
      <c r="H7" s="8">
        <f t="shared" si="1"/>
        <v>4007.41</v>
      </c>
      <c r="I7" s="6"/>
      <c r="J7" s="10" t="s">
        <v>21</v>
      </c>
    </row>
    <row r="8" s="3" customFormat="1" customHeight="1" spans="1:10">
      <c r="A8" s="6">
        <f t="shared" si="0"/>
        <v>6</v>
      </c>
      <c r="B8" s="6" t="s">
        <v>25</v>
      </c>
      <c r="C8" s="6" t="s">
        <v>1679</v>
      </c>
      <c r="D8" s="6">
        <v>62</v>
      </c>
      <c r="E8" s="8">
        <v>450.44</v>
      </c>
      <c r="F8" s="8"/>
      <c r="G8" s="8"/>
      <c r="H8" s="8">
        <f t="shared" si="1"/>
        <v>450.44</v>
      </c>
      <c r="I8" s="6" t="s">
        <v>540</v>
      </c>
      <c r="J8" s="10" t="s">
        <v>21</v>
      </c>
    </row>
    <row r="9" s="3" customFormat="1" customHeight="1" spans="1:10">
      <c r="A9" s="6">
        <f t="shared" si="0"/>
        <v>7</v>
      </c>
      <c r="B9" s="6" t="s">
        <v>25</v>
      </c>
      <c r="C9" s="6" t="s">
        <v>1680</v>
      </c>
      <c r="D9" s="6">
        <v>117</v>
      </c>
      <c r="E9" s="8">
        <v>620.17</v>
      </c>
      <c r="F9" s="8"/>
      <c r="G9" s="8"/>
      <c r="H9" s="8">
        <f t="shared" si="1"/>
        <v>620.17</v>
      </c>
      <c r="I9" s="6" t="s">
        <v>443</v>
      </c>
      <c r="J9" s="10" t="s">
        <v>21</v>
      </c>
    </row>
    <row r="10" s="3" customFormat="1" customHeight="1" spans="1:10">
      <c r="A10" s="6">
        <f t="shared" si="0"/>
        <v>8</v>
      </c>
      <c r="B10" s="6" t="s">
        <v>25</v>
      </c>
      <c r="C10" s="6" t="s">
        <v>1681</v>
      </c>
      <c r="D10" s="6">
        <v>170</v>
      </c>
      <c r="E10" s="8">
        <v>2721.42</v>
      </c>
      <c r="F10" s="8"/>
      <c r="G10" s="8"/>
      <c r="H10" s="8">
        <f t="shared" si="1"/>
        <v>2721.42</v>
      </c>
      <c r="I10" s="6"/>
      <c r="J10" s="10" t="s">
        <v>21</v>
      </c>
    </row>
    <row r="11" s="3" customFormat="1" customHeight="1" spans="1:10">
      <c r="A11" s="6">
        <f t="shared" si="0"/>
        <v>9</v>
      </c>
      <c r="B11" s="6" t="s">
        <v>25</v>
      </c>
      <c r="C11" s="6" t="s">
        <v>1682</v>
      </c>
      <c r="D11" s="6">
        <v>197</v>
      </c>
      <c r="E11" s="8">
        <v>3153.18</v>
      </c>
      <c r="F11" s="8"/>
      <c r="G11" s="8"/>
      <c r="H11" s="8">
        <f t="shared" si="1"/>
        <v>3153.18</v>
      </c>
      <c r="I11" s="6"/>
      <c r="J11" s="10" t="s">
        <v>21</v>
      </c>
    </row>
    <row r="12" s="3" customFormat="1" customHeight="1" spans="1:10">
      <c r="A12" s="6">
        <f t="shared" si="0"/>
        <v>10</v>
      </c>
      <c r="B12" s="6" t="s">
        <v>25</v>
      </c>
      <c r="C12" s="6" t="s">
        <v>1683</v>
      </c>
      <c r="D12" s="6">
        <v>169</v>
      </c>
      <c r="E12" s="8">
        <v>3182.6</v>
      </c>
      <c r="F12" s="8"/>
      <c r="G12" s="8"/>
      <c r="H12" s="8">
        <f t="shared" si="1"/>
        <v>3182.6</v>
      </c>
      <c r="I12" s="6" t="s">
        <v>255</v>
      </c>
      <c r="J12" s="6" t="s">
        <v>55</v>
      </c>
    </row>
    <row r="13" s="3" customFormat="1" customHeight="1" spans="1:10">
      <c r="A13" s="6">
        <f t="shared" si="0"/>
        <v>11</v>
      </c>
      <c r="B13" s="6" t="s">
        <v>25</v>
      </c>
      <c r="C13" s="6" t="s">
        <v>1684</v>
      </c>
      <c r="D13" s="6">
        <v>117</v>
      </c>
      <c r="E13" s="8">
        <v>1782.09</v>
      </c>
      <c r="F13" s="8"/>
      <c r="G13" s="8"/>
      <c r="H13" s="8">
        <f t="shared" si="1"/>
        <v>1782.09</v>
      </c>
      <c r="I13" s="6" t="s">
        <v>255</v>
      </c>
      <c r="J13" s="10" t="s">
        <v>55</v>
      </c>
    </row>
    <row r="14" s="3" customFormat="1" customHeight="1" spans="1:10">
      <c r="A14" s="6">
        <f t="shared" si="0"/>
        <v>12</v>
      </c>
      <c r="B14" s="6" t="s">
        <v>25</v>
      </c>
      <c r="C14" s="6" t="s">
        <v>1685</v>
      </c>
      <c r="D14" s="6">
        <v>34</v>
      </c>
      <c r="E14" s="8">
        <v>270.14</v>
      </c>
      <c r="F14" s="8"/>
      <c r="G14" s="8"/>
      <c r="H14" s="8">
        <f t="shared" si="1"/>
        <v>270.14</v>
      </c>
      <c r="I14" s="6" t="s">
        <v>255</v>
      </c>
      <c r="J14" s="10" t="s">
        <v>55</v>
      </c>
    </row>
    <row r="15" s="3" customFormat="1" customHeight="1" spans="1:10">
      <c r="A15" s="6">
        <f t="shared" si="0"/>
        <v>13</v>
      </c>
      <c r="B15" s="6" t="s">
        <v>25</v>
      </c>
      <c r="C15" s="6" t="s">
        <v>1686</v>
      </c>
      <c r="D15" s="6">
        <v>39</v>
      </c>
      <c r="E15" s="8">
        <v>739.37</v>
      </c>
      <c r="F15" s="8"/>
      <c r="G15" s="8"/>
      <c r="H15" s="8">
        <f t="shared" si="1"/>
        <v>739.37</v>
      </c>
      <c r="I15" s="6"/>
      <c r="J15" s="10" t="s">
        <v>6</v>
      </c>
    </row>
    <row r="16" s="3" customFormat="1" customHeight="1" spans="1:10">
      <c r="A16" s="6">
        <f t="shared" si="0"/>
        <v>14</v>
      </c>
      <c r="B16" s="6" t="s">
        <v>25</v>
      </c>
      <c r="C16" s="14" t="s">
        <v>1593</v>
      </c>
      <c r="D16" s="6">
        <v>857</v>
      </c>
      <c r="E16" s="8">
        <v>18767.68</v>
      </c>
      <c r="F16" s="8">
        <v>8038.19</v>
      </c>
      <c r="G16" s="8"/>
      <c r="H16" s="8">
        <v>26805.87</v>
      </c>
      <c r="I16" s="6" t="s">
        <v>953</v>
      </c>
      <c r="J16" s="10" t="s">
        <v>5</v>
      </c>
    </row>
    <row r="17" s="3" customFormat="1" customHeight="1" spans="1:10">
      <c r="A17" s="6">
        <f t="shared" si="0"/>
        <v>15</v>
      </c>
      <c r="B17" s="6" t="s">
        <v>25</v>
      </c>
      <c r="C17" s="6" t="s">
        <v>1687</v>
      </c>
      <c r="D17" s="6"/>
      <c r="E17" s="8"/>
      <c r="F17" s="8"/>
      <c r="G17" s="8">
        <v>1089.13</v>
      </c>
      <c r="H17" s="8">
        <f t="shared" si="1"/>
        <v>1089.13</v>
      </c>
      <c r="I17" s="6" t="s">
        <v>80</v>
      </c>
      <c r="J17" s="10" t="s">
        <v>55</v>
      </c>
    </row>
    <row r="18" s="3" customFormat="1" customHeight="1" spans="1:10">
      <c r="A18" s="6">
        <f t="shared" si="0"/>
        <v>16</v>
      </c>
      <c r="B18" s="6" t="s">
        <v>25</v>
      </c>
      <c r="C18" s="6" t="s">
        <v>1688</v>
      </c>
      <c r="D18" s="6"/>
      <c r="E18" s="8"/>
      <c r="F18" s="8">
        <v>6286.77</v>
      </c>
      <c r="G18" s="8">
        <v>136.77</v>
      </c>
      <c r="H18" s="8">
        <f t="shared" si="1"/>
        <v>6423.54</v>
      </c>
      <c r="I18" s="6" t="s">
        <v>1689</v>
      </c>
      <c r="J18" s="10" t="s">
        <v>21</v>
      </c>
    </row>
    <row r="19" s="3" customFormat="1" customHeight="1" spans="1:10">
      <c r="A19" s="6">
        <f t="shared" si="0"/>
        <v>17</v>
      </c>
      <c r="B19" s="6" t="s">
        <v>25</v>
      </c>
      <c r="C19" s="14" t="s">
        <v>413</v>
      </c>
      <c r="D19" s="6">
        <v>774</v>
      </c>
      <c r="E19" s="8">
        <v>5342.08</v>
      </c>
      <c r="F19" s="8">
        <v>4753.09</v>
      </c>
      <c r="G19" s="8"/>
      <c r="H19" s="8">
        <v>10095.17</v>
      </c>
      <c r="I19" s="6" t="s">
        <v>953</v>
      </c>
      <c r="J19" s="10" t="s">
        <v>5</v>
      </c>
    </row>
    <row r="20" s="3" customFormat="1" customHeight="1" spans="1:10">
      <c r="A20" s="6">
        <f t="shared" si="0"/>
        <v>18</v>
      </c>
      <c r="B20" s="6" t="s">
        <v>25</v>
      </c>
      <c r="C20" s="6" t="s">
        <v>415</v>
      </c>
      <c r="D20" s="6"/>
      <c r="E20" s="8"/>
      <c r="F20" s="8"/>
      <c r="G20" s="8">
        <v>183.23</v>
      </c>
      <c r="H20" s="8">
        <f t="shared" si="1"/>
        <v>183.23</v>
      </c>
      <c r="I20" s="6" t="s">
        <v>80</v>
      </c>
      <c r="J20" s="10" t="s">
        <v>55</v>
      </c>
    </row>
    <row r="21" s="3" customFormat="1" customHeight="1" spans="1:10">
      <c r="A21" s="6">
        <f t="shared" si="0"/>
        <v>19</v>
      </c>
      <c r="B21" s="6" t="s">
        <v>25</v>
      </c>
      <c r="C21" s="6" t="s">
        <v>1241</v>
      </c>
      <c r="D21" s="6">
        <v>88</v>
      </c>
      <c r="E21" s="8">
        <v>453.04</v>
      </c>
      <c r="F21" s="8">
        <v>342.66</v>
      </c>
      <c r="G21" s="8"/>
      <c r="H21" s="8">
        <f t="shared" si="1"/>
        <v>795.7</v>
      </c>
      <c r="I21" s="6"/>
      <c r="J21" s="10" t="s">
        <v>21</v>
      </c>
    </row>
    <row r="22" s="3" customFormat="1" customHeight="1" spans="1:10">
      <c r="A22" s="6">
        <f t="shared" si="0"/>
        <v>20</v>
      </c>
      <c r="B22" s="6" t="s">
        <v>25</v>
      </c>
      <c r="C22" s="6" t="s">
        <v>1204</v>
      </c>
      <c r="D22" s="6">
        <v>204</v>
      </c>
      <c r="E22" s="8">
        <v>2486.64</v>
      </c>
      <c r="F22" s="8"/>
      <c r="G22" s="8"/>
      <c r="H22" s="8">
        <f t="shared" si="1"/>
        <v>2486.64</v>
      </c>
      <c r="I22" s="6" t="s">
        <v>392</v>
      </c>
      <c r="J22" s="10" t="s">
        <v>5</v>
      </c>
    </row>
    <row r="23" s="3" customFormat="1" customHeight="1" spans="1:10">
      <c r="A23" s="6">
        <f t="shared" si="0"/>
        <v>21</v>
      </c>
      <c r="B23" s="6" t="s">
        <v>25</v>
      </c>
      <c r="C23" s="6" t="s">
        <v>1690</v>
      </c>
      <c r="D23" s="6">
        <v>103</v>
      </c>
      <c r="E23" s="8">
        <v>607.8</v>
      </c>
      <c r="F23" s="8"/>
      <c r="G23" s="8"/>
      <c r="H23" s="8">
        <f t="shared" si="1"/>
        <v>607.8</v>
      </c>
      <c r="I23" s="6" t="s">
        <v>392</v>
      </c>
      <c r="J23" s="10" t="s">
        <v>21</v>
      </c>
    </row>
    <row r="24" s="3" customFormat="1" customHeight="1" spans="1:10">
      <c r="A24" s="6">
        <f t="shared" si="0"/>
        <v>22</v>
      </c>
      <c r="B24" s="6" t="s">
        <v>25</v>
      </c>
      <c r="C24" s="6" t="s">
        <v>1691</v>
      </c>
      <c r="D24" s="6">
        <v>213</v>
      </c>
      <c r="E24" s="8">
        <v>1586</v>
      </c>
      <c r="F24" s="8"/>
      <c r="G24" s="8"/>
      <c r="H24" s="8">
        <f t="shared" si="1"/>
        <v>1586</v>
      </c>
      <c r="I24" s="6" t="s">
        <v>703</v>
      </c>
      <c r="J24" s="10" t="s">
        <v>21</v>
      </c>
    </row>
    <row r="25" s="3" customFormat="1" customHeight="1" spans="1:10">
      <c r="A25" s="6">
        <f t="shared" si="0"/>
        <v>23</v>
      </c>
      <c r="B25" s="6" t="s">
        <v>25</v>
      </c>
      <c r="C25" s="6" t="s">
        <v>1692</v>
      </c>
      <c r="D25" s="6">
        <v>90</v>
      </c>
      <c r="E25" s="8">
        <v>560.48</v>
      </c>
      <c r="F25" s="8"/>
      <c r="G25" s="8"/>
      <c r="H25" s="8">
        <f t="shared" si="1"/>
        <v>560.48</v>
      </c>
      <c r="I25" s="6" t="s">
        <v>392</v>
      </c>
      <c r="J25" s="10" t="s">
        <v>21</v>
      </c>
    </row>
    <row r="26" s="3" customFormat="1" customHeight="1" spans="1:10">
      <c r="A26" s="6">
        <f t="shared" si="0"/>
        <v>24</v>
      </c>
      <c r="B26" s="6" t="s">
        <v>25</v>
      </c>
      <c r="C26" s="6" t="s">
        <v>1693</v>
      </c>
      <c r="D26" s="6">
        <v>83</v>
      </c>
      <c r="E26" s="8">
        <v>432.12</v>
      </c>
      <c r="F26" s="8"/>
      <c r="G26" s="8"/>
      <c r="H26" s="8">
        <f t="shared" si="1"/>
        <v>432.12</v>
      </c>
      <c r="I26" s="6" t="s">
        <v>900</v>
      </c>
      <c r="J26" s="10" t="s">
        <v>21</v>
      </c>
    </row>
    <row r="27" s="3" customFormat="1" customHeight="1" spans="1:10">
      <c r="A27" s="6">
        <f t="shared" si="0"/>
        <v>25</v>
      </c>
      <c r="B27" s="6" t="s">
        <v>25</v>
      </c>
      <c r="C27" s="6" t="s">
        <v>1694</v>
      </c>
      <c r="D27" s="6">
        <v>75</v>
      </c>
      <c r="E27" s="8">
        <v>370.76</v>
      </c>
      <c r="F27" s="8"/>
      <c r="G27" s="8"/>
      <c r="H27" s="8">
        <f t="shared" si="1"/>
        <v>370.76</v>
      </c>
      <c r="I27" s="6" t="s">
        <v>900</v>
      </c>
      <c r="J27" s="10" t="s">
        <v>21</v>
      </c>
    </row>
    <row r="28" s="3" customFormat="1" customHeight="1" spans="1:10">
      <c r="A28" s="6">
        <f t="shared" si="0"/>
        <v>26</v>
      </c>
      <c r="B28" s="6" t="s">
        <v>25</v>
      </c>
      <c r="C28" s="6" t="s">
        <v>1695</v>
      </c>
      <c r="D28" s="6">
        <v>66</v>
      </c>
      <c r="E28" s="8">
        <v>374.26</v>
      </c>
      <c r="F28" s="8"/>
      <c r="G28" s="8"/>
      <c r="H28" s="8">
        <f t="shared" si="1"/>
        <v>374.26</v>
      </c>
      <c r="I28" s="6" t="s">
        <v>900</v>
      </c>
      <c r="J28" s="10" t="s">
        <v>21</v>
      </c>
    </row>
    <row r="29" s="3" customFormat="1" customHeight="1" spans="1:10">
      <c r="A29" s="6">
        <f t="shared" si="0"/>
        <v>27</v>
      </c>
      <c r="B29" s="6" t="s">
        <v>25</v>
      </c>
      <c r="C29" s="6" t="s">
        <v>1696</v>
      </c>
      <c r="D29" s="6">
        <v>58</v>
      </c>
      <c r="E29" s="8">
        <v>378.28</v>
      </c>
      <c r="F29" s="8"/>
      <c r="G29" s="8"/>
      <c r="H29" s="8">
        <f t="shared" si="1"/>
        <v>378.28</v>
      </c>
      <c r="I29" s="6"/>
      <c r="J29" s="10" t="s">
        <v>21</v>
      </c>
    </row>
    <row r="30" s="3" customFormat="1" customHeight="1" spans="1:10">
      <c r="A30" s="6">
        <f t="shared" si="0"/>
        <v>28</v>
      </c>
      <c r="B30" s="6" t="s">
        <v>25</v>
      </c>
      <c r="C30" s="6" t="s">
        <v>1697</v>
      </c>
      <c r="D30" s="6">
        <v>50</v>
      </c>
      <c r="E30" s="8">
        <v>296.56</v>
      </c>
      <c r="F30" s="8"/>
      <c r="G30" s="8"/>
      <c r="H30" s="8">
        <f t="shared" si="1"/>
        <v>296.56</v>
      </c>
      <c r="I30" s="6"/>
      <c r="J30" s="10" t="s">
        <v>21</v>
      </c>
    </row>
    <row r="31" s="3" customFormat="1" customHeight="1" spans="1:10">
      <c r="A31" s="6">
        <f t="shared" si="0"/>
        <v>29</v>
      </c>
      <c r="B31" s="6" t="s">
        <v>25</v>
      </c>
      <c r="C31" s="6" t="s">
        <v>1698</v>
      </c>
      <c r="D31" s="6">
        <v>41</v>
      </c>
      <c r="E31" s="8">
        <v>247.55</v>
      </c>
      <c r="F31" s="8"/>
      <c r="G31" s="8"/>
      <c r="H31" s="8">
        <f t="shared" si="1"/>
        <v>247.55</v>
      </c>
      <c r="I31" s="6"/>
      <c r="J31" s="10" t="s">
        <v>21</v>
      </c>
    </row>
    <row r="32" s="3" customFormat="1" customHeight="1" spans="1:10">
      <c r="A32" s="6">
        <f t="shared" si="0"/>
        <v>30</v>
      </c>
      <c r="B32" s="6" t="s">
        <v>25</v>
      </c>
      <c r="C32" s="6" t="s">
        <v>1699</v>
      </c>
      <c r="D32" s="6">
        <v>241</v>
      </c>
      <c r="E32" s="8">
        <v>2285.01</v>
      </c>
      <c r="F32" s="8"/>
      <c r="G32" s="8"/>
      <c r="H32" s="8">
        <f t="shared" si="1"/>
        <v>2285.01</v>
      </c>
      <c r="I32" s="6"/>
      <c r="J32" s="10" t="s">
        <v>21</v>
      </c>
    </row>
    <row r="33" s="3" customFormat="1" customHeight="1" spans="1:10">
      <c r="A33" s="6">
        <f t="shared" si="0"/>
        <v>31</v>
      </c>
      <c r="B33" s="6" t="s">
        <v>25</v>
      </c>
      <c r="C33" s="6" t="s">
        <v>1700</v>
      </c>
      <c r="D33" s="6">
        <v>227</v>
      </c>
      <c r="E33" s="8">
        <v>2132.15</v>
      </c>
      <c r="F33" s="8">
        <v>399.5</v>
      </c>
      <c r="G33" s="8">
        <v>86.59</v>
      </c>
      <c r="H33" s="8">
        <f t="shared" si="1"/>
        <v>2618.24</v>
      </c>
      <c r="I33" s="6"/>
      <c r="J33" s="10" t="s">
        <v>21</v>
      </c>
    </row>
    <row r="34" s="3" customFormat="1" customHeight="1" spans="1:10">
      <c r="A34" s="6">
        <f t="shared" si="0"/>
        <v>32</v>
      </c>
      <c r="B34" s="6" t="s">
        <v>25</v>
      </c>
      <c r="C34" s="6" t="s">
        <v>1701</v>
      </c>
      <c r="D34" s="6">
        <v>261</v>
      </c>
      <c r="E34" s="8">
        <v>5214.85</v>
      </c>
      <c r="F34" s="8">
        <v>1364.51</v>
      </c>
      <c r="G34" s="8">
        <v>68.86</v>
      </c>
      <c r="H34" s="8">
        <f t="shared" si="1"/>
        <v>6648.22</v>
      </c>
      <c r="I34" s="6"/>
      <c r="J34" s="10" t="s">
        <v>5</v>
      </c>
    </row>
    <row r="35" s="3" customFormat="1" customHeight="1" spans="1:10">
      <c r="A35" s="6">
        <f t="shared" si="0"/>
        <v>33</v>
      </c>
      <c r="B35" s="6" t="s">
        <v>25</v>
      </c>
      <c r="C35" s="6" t="s">
        <v>1702</v>
      </c>
      <c r="D35" s="6">
        <v>444</v>
      </c>
      <c r="E35" s="8">
        <v>5109.73</v>
      </c>
      <c r="F35" s="8"/>
      <c r="G35" s="8"/>
      <c r="H35" s="8">
        <f t="shared" si="1"/>
        <v>5109.73</v>
      </c>
      <c r="I35" s="6"/>
      <c r="J35" s="10" t="s">
        <v>21</v>
      </c>
    </row>
    <row r="36" s="3" customFormat="1" customHeight="1" spans="1:10">
      <c r="A36" s="6">
        <f t="shared" si="0"/>
        <v>34</v>
      </c>
      <c r="B36" s="6" t="s">
        <v>25</v>
      </c>
      <c r="C36" s="6" t="s">
        <v>956</v>
      </c>
      <c r="D36" s="6">
        <v>41</v>
      </c>
      <c r="E36" s="8">
        <v>1151.64</v>
      </c>
      <c r="F36" s="8"/>
      <c r="G36" s="8">
        <v>123.1</v>
      </c>
      <c r="H36" s="8">
        <f t="shared" si="1"/>
        <v>1274.74</v>
      </c>
      <c r="I36" s="6"/>
      <c r="J36" s="10" t="s">
        <v>21</v>
      </c>
    </row>
    <row r="37" s="3" customFormat="1" customHeight="1" spans="1:10">
      <c r="A37" s="6">
        <f t="shared" si="0"/>
        <v>35</v>
      </c>
      <c r="B37" s="6" t="s">
        <v>25</v>
      </c>
      <c r="C37" s="6" t="s">
        <v>1703</v>
      </c>
      <c r="D37" s="6">
        <v>362</v>
      </c>
      <c r="E37" s="8">
        <v>4818.46</v>
      </c>
      <c r="F37" s="8"/>
      <c r="G37" s="8">
        <v>119.36</v>
      </c>
      <c r="H37" s="8">
        <f t="shared" si="1"/>
        <v>4937.82</v>
      </c>
      <c r="I37" s="6"/>
      <c r="J37" s="10" t="s">
        <v>21</v>
      </c>
    </row>
    <row r="38" s="3" customFormat="1" customHeight="1" spans="1:10">
      <c r="A38" s="6">
        <f t="shared" si="0"/>
        <v>36</v>
      </c>
      <c r="B38" s="6" t="s">
        <v>25</v>
      </c>
      <c r="C38" s="6" t="s">
        <v>1704</v>
      </c>
      <c r="D38" s="6">
        <v>250</v>
      </c>
      <c r="E38" s="8">
        <v>1528.85</v>
      </c>
      <c r="F38" s="8"/>
      <c r="G38" s="8">
        <v>307.01</v>
      </c>
      <c r="H38" s="8">
        <f t="shared" si="1"/>
        <v>1835.86</v>
      </c>
      <c r="I38" s="6" t="s">
        <v>540</v>
      </c>
      <c r="J38" s="10" t="s">
        <v>21</v>
      </c>
    </row>
    <row r="39" s="3" customFormat="1" customHeight="1" spans="1:10">
      <c r="A39" s="6">
        <f t="shared" si="0"/>
        <v>37</v>
      </c>
      <c r="B39" s="6" t="s">
        <v>25</v>
      </c>
      <c r="C39" s="6" t="s">
        <v>1705</v>
      </c>
      <c r="D39" s="6">
        <v>111</v>
      </c>
      <c r="E39" s="8">
        <v>2346.6</v>
      </c>
      <c r="F39" s="8"/>
      <c r="G39" s="8">
        <v>84.09</v>
      </c>
      <c r="H39" s="8">
        <f t="shared" si="1"/>
        <v>2430.69</v>
      </c>
      <c r="I39" s="6" t="s">
        <v>717</v>
      </c>
      <c r="J39" s="10" t="s">
        <v>21</v>
      </c>
    </row>
    <row r="40" s="3" customFormat="1" customHeight="1" spans="1:10">
      <c r="A40" s="6">
        <f t="shared" si="0"/>
        <v>38</v>
      </c>
      <c r="B40" s="6" t="s">
        <v>25</v>
      </c>
      <c r="C40" s="6" t="s">
        <v>1706</v>
      </c>
      <c r="D40" s="6">
        <v>131</v>
      </c>
      <c r="E40" s="8">
        <v>1600.92</v>
      </c>
      <c r="F40" s="8"/>
      <c r="G40" s="8"/>
      <c r="H40" s="8">
        <f t="shared" si="1"/>
        <v>1600.92</v>
      </c>
      <c r="I40" s="6" t="s">
        <v>727</v>
      </c>
      <c r="J40" s="10" t="s">
        <v>21</v>
      </c>
    </row>
    <row r="41" s="3" customFormat="1" customHeight="1" spans="1:10">
      <c r="A41" s="6">
        <f t="shared" si="0"/>
        <v>39</v>
      </c>
      <c r="B41" s="6" t="s">
        <v>25</v>
      </c>
      <c r="C41" s="6" t="s">
        <v>1707</v>
      </c>
      <c r="D41" s="6">
        <v>130</v>
      </c>
      <c r="E41" s="8">
        <v>2241.27</v>
      </c>
      <c r="F41" s="8"/>
      <c r="G41" s="8"/>
      <c r="H41" s="8">
        <f t="shared" si="1"/>
        <v>2241.27</v>
      </c>
      <c r="I41" s="6" t="s">
        <v>695</v>
      </c>
      <c r="J41" s="10" t="s">
        <v>21</v>
      </c>
    </row>
    <row r="42" s="3" customFormat="1" customHeight="1" spans="1:10">
      <c r="A42" s="6">
        <f t="shared" si="0"/>
        <v>40</v>
      </c>
      <c r="B42" s="6" t="s">
        <v>25</v>
      </c>
      <c r="C42" s="6" t="s">
        <v>1708</v>
      </c>
      <c r="D42" s="6">
        <v>48</v>
      </c>
      <c r="E42" s="8">
        <v>247.66</v>
      </c>
      <c r="F42" s="8"/>
      <c r="G42" s="8"/>
      <c r="H42" s="8">
        <f t="shared" si="1"/>
        <v>247.66</v>
      </c>
      <c r="I42" s="6"/>
      <c r="J42" s="10" t="s">
        <v>6</v>
      </c>
    </row>
    <row r="43" s="3" customFormat="1" customHeight="1" spans="1:10">
      <c r="A43" s="6">
        <f t="shared" si="0"/>
        <v>41</v>
      </c>
      <c r="B43" s="6" t="s">
        <v>25</v>
      </c>
      <c r="C43" s="6" t="s">
        <v>1709</v>
      </c>
      <c r="D43" s="6">
        <v>60</v>
      </c>
      <c r="E43" s="8">
        <v>181.85</v>
      </c>
      <c r="F43" s="8"/>
      <c r="G43" s="8"/>
      <c r="H43" s="8">
        <f t="shared" si="1"/>
        <v>181.85</v>
      </c>
      <c r="I43" s="6"/>
      <c r="J43" s="10" t="s">
        <v>6</v>
      </c>
    </row>
    <row r="44" s="3" customFormat="1" customHeight="1" spans="1:10">
      <c r="A44" s="6">
        <f t="shared" si="0"/>
        <v>42</v>
      </c>
      <c r="B44" s="6" t="s">
        <v>25</v>
      </c>
      <c r="C44" s="6" t="s">
        <v>1710</v>
      </c>
      <c r="D44" s="6">
        <v>86</v>
      </c>
      <c r="E44" s="8">
        <v>328.13</v>
      </c>
      <c r="F44" s="8"/>
      <c r="G44" s="8"/>
      <c r="H44" s="8">
        <f t="shared" si="1"/>
        <v>328.13</v>
      </c>
      <c r="I44" s="6"/>
      <c r="J44" s="10" t="s">
        <v>6</v>
      </c>
    </row>
    <row r="45" s="3" customFormat="1" customHeight="1" spans="1:10">
      <c r="A45" s="6">
        <f t="shared" si="0"/>
        <v>43</v>
      </c>
      <c r="B45" s="6" t="s">
        <v>25</v>
      </c>
      <c r="C45" s="6" t="s">
        <v>1711</v>
      </c>
      <c r="D45" s="6">
        <v>107</v>
      </c>
      <c r="E45" s="8">
        <v>321.01</v>
      </c>
      <c r="F45" s="8"/>
      <c r="G45" s="8"/>
      <c r="H45" s="8">
        <f t="shared" si="1"/>
        <v>321.01</v>
      </c>
      <c r="I45" s="6"/>
      <c r="J45" s="10" t="s">
        <v>6</v>
      </c>
    </row>
    <row r="46" s="3" customFormat="1" customHeight="1" spans="1:10">
      <c r="A46" s="6">
        <f t="shared" si="0"/>
        <v>44</v>
      </c>
      <c r="B46" s="6" t="s">
        <v>25</v>
      </c>
      <c r="C46" s="6" t="s">
        <v>1712</v>
      </c>
      <c r="D46" s="6">
        <v>132</v>
      </c>
      <c r="E46" s="8">
        <v>133.16</v>
      </c>
      <c r="F46" s="8"/>
      <c r="G46" s="8"/>
      <c r="H46" s="8">
        <f t="shared" si="1"/>
        <v>133.16</v>
      </c>
      <c r="I46" s="6"/>
      <c r="J46" s="10" t="s">
        <v>6</v>
      </c>
    </row>
    <row r="47" s="3" customFormat="1" customHeight="1" spans="1:10">
      <c r="A47" s="6">
        <f t="shared" si="0"/>
        <v>45</v>
      </c>
      <c r="B47" s="6" t="s">
        <v>25</v>
      </c>
      <c r="C47" s="6" t="s">
        <v>1713</v>
      </c>
      <c r="D47" s="6">
        <v>243</v>
      </c>
      <c r="E47" s="8">
        <v>1657.28</v>
      </c>
      <c r="F47" s="8"/>
      <c r="G47" s="8"/>
      <c r="H47" s="8">
        <f t="shared" si="1"/>
        <v>1657.28</v>
      </c>
      <c r="I47" s="6"/>
      <c r="J47" s="10" t="s">
        <v>21</v>
      </c>
    </row>
    <row r="48" s="3" customFormat="1" customHeight="1" spans="1:10">
      <c r="A48" s="6">
        <f t="shared" si="0"/>
        <v>46</v>
      </c>
      <c r="B48" s="6" t="s">
        <v>25</v>
      </c>
      <c r="C48" s="6" t="s">
        <v>1714</v>
      </c>
      <c r="D48" s="6">
        <v>190</v>
      </c>
      <c r="E48" s="8">
        <v>1456.11</v>
      </c>
      <c r="F48" s="8"/>
      <c r="G48" s="8"/>
      <c r="H48" s="8">
        <f t="shared" si="1"/>
        <v>1456.11</v>
      </c>
      <c r="I48" s="6"/>
      <c r="J48" s="10" t="s">
        <v>21</v>
      </c>
    </row>
    <row r="49" s="3" customFormat="1" customHeight="1" spans="1:10">
      <c r="A49" s="6">
        <f t="shared" si="0"/>
        <v>47</v>
      </c>
      <c r="B49" s="6" t="s">
        <v>25</v>
      </c>
      <c r="C49" s="6" t="s">
        <v>1715</v>
      </c>
      <c r="D49" s="6">
        <v>37</v>
      </c>
      <c r="E49" s="8">
        <v>106.92</v>
      </c>
      <c r="F49" s="8"/>
      <c r="G49" s="8"/>
      <c r="H49" s="8">
        <f t="shared" si="1"/>
        <v>106.92</v>
      </c>
      <c r="I49" s="6"/>
      <c r="J49" s="10" t="s">
        <v>6</v>
      </c>
    </row>
    <row r="50" s="3" customFormat="1" customHeight="1" spans="1:10">
      <c r="A50" s="6">
        <f t="shared" si="0"/>
        <v>48</v>
      </c>
      <c r="B50" s="6" t="s">
        <v>25</v>
      </c>
      <c r="C50" s="6" t="s">
        <v>1716</v>
      </c>
      <c r="D50" s="6">
        <v>39</v>
      </c>
      <c r="E50" s="8">
        <v>117.75</v>
      </c>
      <c r="F50" s="8"/>
      <c r="G50" s="8"/>
      <c r="H50" s="8">
        <f t="shared" si="1"/>
        <v>117.75</v>
      </c>
      <c r="I50" s="6"/>
      <c r="J50" s="10" t="s">
        <v>6</v>
      </c>
    </row>
    <row r="51" s="3" customFormat="1" customHeight="1" spans="1:10">
      <c r="A51" s="6">
        <f t="shared" si="0"/>
        <v>49</v>
      </c>
      <c r="B51" s="6" t="s">
        <v>25</v>
      </c>
      <c r="C51" s="6" t="s">
        <v>1717</v>
      </c>
      <c r="D51" s="6">
        <v>135</v>
      </c>
      <c r="E51" s="8">
        <v>1553.21</v>
      </c>
      <c r="F51" s="8"/>
      <c r="G51" s="8"/>
      <c r="H51" s="8">
        <f t="shared" si="1"/>
        <v>1553.21</v>
      </c>
      <c r="I51" s="6"/>
      <c r="J51" s="10" t="s">
        <v>21</v>
      </c>
    </row>
    <row r="52" s="3" customFormat="1" customHeight="1" spans="1:10">
      <c r="A52" s="6">
        <f t="shared" si="0"/>
        <v>50</v>
      </c>
      <c r="B52" s="6" t="s">
        <v>25</v>
      </c>
      <c r="C52" s="6" t="s">
        <v>1718</v>
      </c>
      <c r="D52" s="6">
        <v>146</v>
      </c>
      <c r="E52" s="8">
        <v>740.17</v>
      </c>
      <c r="F52" s="8"/>
      <c r="G52" s="8"/>
      <c r="H52" s="8">
        <f t="shared" si="1"/>
        <v>740.17</v>
      </c>
      <c r="I52" s="6"/>
      <c r="J52" s="10" t="s">
        <v>21</v>
      </c>
    </row>
    <row r="53" s="3" customFormat="1" customHeight="1" spans="1:10">
      <c r="A53" s="6">
        <f t="shared" si="0"/>
        <v>51</v>
      </c>
      <c r="B53" s="6" t="s">
        <v>25</v>
      </c>
      <c r="C53" s="6" t="s">
        <v>1719</v>
      </c>
      <c r="D53" s="6">
        <v>88</v>
      </c>
      <c r="E53" s="8">
        <v>747.3</v>
      </c>
      <c r="F53" s="8"/>
      <c r="G53" s="8">
        <v>80.19</v>
      </c>
      <c r="H53" s="8">
        <f t="shared" si="1"/>
        <v>827.49</v>
      </c>
      <c r="I53" s="6" t="s">
        <v>542</v>
      </c>
      <c r="J53" s="10" t="s">
        <v>21</v>
      </c>
    </row>
    <row r="54" s="3" customFormat="1" customHeight="1" spans="1:10">
      <c r="A54" s="6">
        <f t="shared" si="0"/>
        <v>52</v>
      </c>
      <c r="B54" s="6" t="s">
        <v>25</v>
      </c>
      <c r="C54" s="6" t="s">
        <v>1720</v>
      </c>
      <c r="D54" s="6">
        <v>98</v>
      </c>
      <c r="E54" s="8">
        <v>968.9</v>
      </c>
      <c r="F54" s="8"/>
      <c r="G54" s="8"/>
      <c r="H54" s="8">
        <f t="shared" si="1"/>
        <v>968.9</v>
      </c>
      <c r="I54" s="6" t="s">
        <v>513</v>
      </c>
      <c r="J54" s="10" t="s">
        <v>21</v>
      </c>
    </row>
    <row r="55" s="3" customFormat="1" customHeight="1" spans="1:10">
      <c r="A55" s="6">
        <f t="shared" si="0"/>
        <v>53</v>
      </c>
      <c r="B55" s="6" t="s">
        <v>25</v>
      </c>
      <c r="C55" s="6" t="s">
        <v>1721</v>
      </c>
      <c r="D55" s="6">
        <v>109</v>
      </c>
      <c r="E55" s="8">
        <v>1025.42</v>
      </c>
      <c r="F55" s="8"/>
      <c r="G55" s="8"/>
      <c r="H55" s="8">
        <f t="shared" si="1"/>
        <v>1025.42</v>
      </c>
      <c r="I55" s="6" t="s">
        <v>703</v>
      </c>
      <c r="J55" s="10" t="s">
        <v>21</v>
      </c>
    </row>
    <row r="56" s="3" customFormat="1" customHeight="1" spans="1:10">
      <c r="A56" s="6">
        <f t="shared" si="0"/>
        <v>54</v>
      </c>
      <c r="B56" s="6" t="s">
        <v>25</v>
      </c>
      <c r="C56" s="6" t="s">
        <v>1722</v>
      </c>
      <c r="D56" s="6">
        <v>112</v>
      </c>
      <c r="E56" s="8">
        <v>966.9</v>
      </c>
      <c r="F56" s="8"/>
      <c r="G56" s="8"/>
      <c r="H56" s="8">
        <f t="shared" si="1"/>
        <v>966.9</v>
      </c>
      <c r="I56" s="6" t="s">
        <v>540</v>
      </c>
      <c r="J56" s="10" t="s">
        <v>21</v>
      </c>
    </row>
    <row r="57" s="3" customFormat="1" customHeight="1" spans="1:10">
      <c r="A57" s="6">
        <f t="shared" si="0"/>
        <v>55</v>
      </c>
      <c r="B57" s="6" t="s">
        <v>25</v>
      </c>
      <c r="C57" s="6" t="s">
        <v>1723</v>
      </c>
      <c r="D57" s="6">
        <v>116</v>
      </c>
      <c r="E57" s="8">
        <v>1153.17</v>
      </c>
      <c r="F57" s="8"/>
      <c r="G57" s="8"/>
      <c r="H57" s="8">
        <f t="shared" si="1"/>
        <v>1153.17</v>
      </c>
      <c r="I57" s="6" t="s">
        <v>392</v>
      </c>
      <c r="J57" s="10" t="s">
        <v>21</v>
      </c>
    </row>
    <row r="58" s="3" customFormat="1" customHeight="1" spans="1:10">
      <c r="A58" s="6">
        <f t="shared" si="0"/>
        <v>56</v>
      </c>
      <c r="B58" s="6" t="s">
        <v>25</v>
      </c>
      <c r="C58" s="6" t="s">
        <v>1724</v>
      </c>
      <c r="D58" s="6">
        <v>67</v>
      </c>
      <c r="E58" s="8">
        <v>647.51</v>
      </c>
      <c r="F58" s="8"/>
      <c r="G58" s="8"/>
      <c r="H58" s="8">
        <f t="shared" si="1"/>
        <v>647.51</v>
      </c>
      <c r="I58" s="6"/>
      <c r="J58" s="10" t="s">
        <v>21</v>
      </c>
    </row>
    <row r="59" s="3" customFormat="1" customHeight="1" spans="1:10">
      <c r="A59" s="6">
        <f t="shared" si="0"/>
        <v>57</v>
      </c>
      <c r="B59" s="6" t="s">
        <v>25</v>
      </c>
      <c r="C59" s="6" t="s">
        <v>1725</v>
      </c>
      <c r="D59" s="6">
        <v>130</v>
      </c>
      <c r="E59" s="8">
        <v>1200.19</v>
      </c>
      <c r="F59" s="8"/>
      <c r="G59" s="8"/>
      <c r="H59" s="8">
        <f t="shared" si="1"/>
        <v>1200.19</v>
      </c>
      <c r="I59" s="6" t="s">
        <v>717</v>
      </c>
      <c r="J59" s="10" t="s">
        <v>21</v>
      </c>
    </row>
    <row r="60" s="3" customFormat="1" customHeight="1" spans="1:10">
      <c r="A60" s="6">
        <f t="shared" si="0"/>
        <v>58</v>
      </c>
      <c r="B60" s="6" t="s">
        <v>25</v>
      </c>
      <c r="C60" s="6" t="s">
        <v>1726</v>
      </c>
      <c r="D60" s="6">
        <v>127</v>
      </c>
      <c r="E60" s="8">
        <v>827.98</v>
      </c>
      <c r="F60" s="8"/>
      <c r="G60" s="8"/>
      <c r="H60" s="8">
        <f t="shared" si="1"/>
        <v>827.98</v>
      </c>
      <c r="I60" s="6" t="s">
        <v>513</v>
      </c>
      <c r="J60" s="10" t="s">
        <v>21</v>
      </c>
    </row>
    <row r="61" s="3" customFormat="1" customHeight="1" spans="1:10">
      <c r="A61" s="6">
        <f t="shared" si="0"/>
        <v>59</v>
      </c>
      <c r="B61" s="6" t="s">
        <v>25</v>
      </c>
      <c r="C61" s="6" t="s">
        <v>1727</v>
      </c>
      <c r="D61" s="6">
        <v>113</v>
      </c>
      <c r="E61" s="8">
        <v>582.79</v>
      </c>
      <c r="F61" s="8"/>
      <c r="G61" s="8"/>
      <c r="H61" s="8">
        <f t="shared" si="1"/>
        <v>582.79</v>
      </c>
      <c r="I61" s="6" t="s">
        <v>703</v>
      </c>
      <c r="J61" s="10" t="s">
        <v>21</v>
      </c>
    </row>
    <row r="62" s="3" customFormat="1" customHeight="1" spans="1:10">
      <c r="A62" s="6">
        <f t="shared" si="0"/>
        <v>60</v>
      </c>
      <c r="B62" s="6" t="s">
        <v>25</v>
      </c>
      <c r="C62" s="6" t="s">
        <v>1728</v>
      </c>
      <c r="D62" s="6"/>
      <c r="E62" s="8"/>
      <c r="F62" s="8">
        <v>2979.22</v>
      </c>
      <c r="G62" s="8">
        <v>122.7</v>
      </c>
      <c r="H62" s="8">
        <f t="shared" si="1"/>
        <v>3101.92</v>
      </c>
      <c r="I62" s="6" t="s">
        <v>1729</v>
      </c>
      <c r="J62" s="10" t="s">
        <v>21</v>
      </c>
    </row>
    <row r="63" s="3" customFormat="1" customHeight="1" spans="1:10">
      <c r="A63" s="6">
        <f t="shared" si="0"/>
        <v>61</v>
      </c>
      <c r="B63" s="6" t="s">
        <v>25</v>
      </c>
      <c r="C63" s="6" t="s">
        <v>1730</v>
      </c>
      <c r="D63" s="6">
        <v>118</v>
      </c>
      <c r="E63" s="8">
        <v>599.17</v>
      </c>
      <c r="F63" s="8"/>
      <c r="G63" s="8"/>
      <c r="H63" s="8">
        <f t="shared" si="1"/>
        <v>599.17</v>
      </c>
      <c r="I63" s="6" t="s">
        <v>443</v>
      </c>
      <c r="J63" s="10" t="s">
        <v>21</v>
      </c>
    </row>
    <row r="64" s="3" customFormat="1" customHeight="1" spans="1:10">
      <c r="A64" s="6">
        <f t="shared" si="0"/>
        <v>62</v>
      </c>
      <c r="B64" s="6" t="s">
        <v>25</v>
      </c>
      <c r="C64" s="6" t="s">
        <v>1731</v>
      </c>
      <c r="D64" s="6">
        <v>59</v>
      </c>
      <c r="E64" s="8">
        <v>460.17</v>
      </c>
      <c r="F64" s="8"/>
      <c r="G64" s="8"/>
      <c r="H64" s="8">
        <f t="shared" si="1"/>
        <v>460.17</v>
      </c>
      <c r="I64" s="6" t="s">
        <v>540</v>
      </c>
      <c r="J64" s="10" t="s">
        <v>21</v>
      </c>
    </row>
    <row r="65" s="3" customFormat="1" customHeight="1" spans="1:10">
      <c r="A65" s="6">
        <f t="shared" si="0"/>
        <v>63</v>
      </c>
      <c r="B65" s="6" t="s">
        <v>25</v>
      </c>
      <c r="C65" s="6" t="s">
        <v>1732</v>
      </c>
      <c r="D65" s="6">
        <v>55</v>
      </c>
      <c r="E65" s="8">
        <v>454.7</v>
      </c>
      <c r="F65" s="8"/>
      <c r="G65" s="8"/>
      <c r="H65" s="8">
        <f t="shared" si="1"/>
        <v>454.7</v>
      </c>
      <c r="I65" s="6" t="s">
        <v>706</v>
      </c>
      <c r="J65" s="10" t="s">
        <v>21</v>
      </c>
    </row>
    <row r="66" s="3" customFormat="1" customHeight="1" spans="1:10">
      <c r="A66" s="6">
        <f t="shared" ref="A66:A90" si="2">ROW()-2</f>
        <v>64</v>
      </c>
      <c r="B66" s="6" t="s">
        <v>25</v>
      </c>
      <c r="C66" s="6" t="s">
        <v>1733</v>
      </c>
      <c r="D66" s="6">
        <v>64</v>
      </c>
      <c r="E66" s="8">
        <v>623.47</v>
      </c>
      <c r="F66" s="8"/>
      <c r="G66" s="8"/>
      <c r="H66" s="8">
        <f t="shared" ref="H66:H90" si="3">SUM(E66:G66)</f>
        <v>623.47</v>
      </c>
      <c r="I66" s="6" t="s">
        <v>443</v>
      </c>
      <c r="J66" s="10" t="s">
        <v>21</v>
      </c>
    </row>
    <row r="67" s="3" customFormat="1" customHeight="1" spans="1:10">
      <c r="A67" s="6">
        <f t="shared" si="2"/>
        <v>65</v>
      </c>
      <c r="B67" s="6" t="s">
        <v>25</v>
      </c>
      <c r="C67" s="6" t="s">
        <v>1734</v>
      </c>
      <c r="D67" s="6">
        <v>86</v>
      </c>
      <c r="E67" s="8">
        <v>763.29</v>
      </c>
      <c r="F67" s="8"/>
      <c r="G67" s="8"/>
      <c r="H67" s="8">
        <f t="shared" si="3"/>
        <v>763.29</v>
      </c>
      <c r="I67" s="6" t="s">
        <v>540</v>
      </c>
      <c r="J67" s="10" t="s">
        <v>21</v>
      </c>
    </row>
    <row r="68" s="3" customFormat="1" customHeight="1" spans="1:10">
      <c r="A68" s="6">
        <f t="shared" si="2"/>
        <v>66</v>
      </c>
      <c r="B68" s="6" t="s">
        <v>25</v>
      </c>
      <c r="C68" s="6" t="s">
        <v>955</v>
      </c>
      <c r="D68" s="6">
        <v>856</v>
      </c>
      <c r="E68" s="8">
        <v>9387.5</v>
      </c>
      <c r="F68" s="8">
        <v>3006.79</v>
      </c>
      <c r="G68" s="8">
        <v>445.2</v>
      </c>
      <c r="H68" s="8">
        <f t="shared" si="3"/>
        <v>12839.49</v>
      </c>
      <c r="I68" s="6" t="s">
        <v>1735</v>
      </c>
      <c r="J68" s="10" t="s">
        <v>21</v>
      </c>
    </row>
    <row r="69" s="3" customFormat="1" customHeight="1" spans="1:10">
      <c r="A69" s="6">
        <f t="shared" si="2"/>
        <v>67</v>
      </c>
      <c r="B69" s="6" t="s">
        <v>25</v>
      </c>
      <c r="C69" s="6" t="s">
        <v>1736</v>
      </c>
      <c r="D69" s="6">
        <v>223</v>
      </c>
      <c r="E69" s="8">
        <v>1288.41</v>
      </c>
      <c r="F69" s="8"/>
      <c r="G69" s="8"/>
      <c r="H69" s="8">
        <f t="shared" si="3"/>
        <v>1288.41</v>
      </c>
      <c r="I69" s="6" t="s">
        <v>263</v>
      </c>
      <c r="J69" s="10" t="s">
        <v>21</v>
      </c>
    </row>
    <row r="70" s="3" customFormat="1" customHeight="1" spans="1:10">
      <c r="A70" s="6">
        <f t="shared" si="2"/>
        <v>68</v>
      </c>
      <c r="B70" s="6" t="s">
        <v>25</v>
      </c>
      <c r="C70" s="6" t="s">
        <v>1737</v>
      </c>
      <c r="D70" s="6">
        <v>63</v>
      </c>
      <c r="E70" s="8">
        <v>331.24</v>
      </c>
      <c r="F70" s="8"/>
      <c r="G70" s="8"/>
      <c r="H70" s="6">
        <f t="shared" si="3"/>
        <v>331.24</v>
      </c>
      <c r="I70" s="6" t="s">
        <v>263</v>
      </c>
      <c r="J70" s="10" t="s">
        <v>6</v>
      </c>
    </row>
    <row r="71" s="3" customFormat="1" customHeight="1" spans="1:10">
      <c r="A71" s="6">
        <f t="shared" si="2"/>
        <v>69</v>
      </c>
      <c r="B71" s="6" t="s">
        <v>25</v>
      </c>
      <c r="C71" s="6" t="s">
        <v>1738</v>
      </c>
      <c r="D71" s="6">
        <v>91</v>
      </c>
      <c r="E71" s="8">
        <v>210.95</v>
      </c>
      <c r="F71" s="8"/>
      <c r="G71" s="8"/>
      <c r="H71" s="6">
        <f t="shared" si="3"/>
        <v>210.95</v>
      </c>
      <c r="I71" s="6" t="s">
        <v>263</v>
      </c>
      <c r="J71" s="10" t="s">
        <v>6</v>
      </c>
    </row>
    <row r="72" s="3" customFormat="1" customHeight="1" spans="1:10">
      <c r="A72" s="6">
        <f t="shared" si="2"/>
        <v>70</v>
      </c>
      <c r="B72" s="6" t="s">
        <v>25</v>
      </c>
      <c r="C72" s="6" t="s">
        <v>1739</v>
      </c>
      <c r="D72" s="6">
        <v>57</v>
      </c>
      <c r="E72" s="8">
        <v>265.79</v>
      </c>
      <c r="F72" s="8"/>
      <c r="G72" s="8"/>
      <c r="H72" s="6">
        <f t="shared" si="3"/>
        <v>265.79</v>
      </c>
      <c r="I72" s="6" t="s">
        <v>263</v>
      </c>
      <c r="J72" s="10" t="s">
        <v>6</v>
      </c>
    </row>
    <row r="73" s="3" customFormat="1" customHeight="1" spans="1:10">
      <c r="A73" s="6">
        <f t="shared" si="2"/>
        <v>71</v>
      </c>
      <c r="B73" s="6" t="s">
        <v>25</v>
      </c>
      <c r="C73" s="6" t="s">
        <v>1740</v>
      </c>
      <c r="D73" s="6">
        <v>25</v>
      </c>
      <c r="E73" s="8">
        <v>90.24</v>
      </c>
      <c r="F73" s="8"/>
      <c r="G73" s="8"/>
      <c r="H73" s="6">
        <f t="shared" si="3"/>
        <v>90.24</v>
      </c>
      <c r="I73" s="6" t="s">
        <v>1741</v>
      </c>
      <c r="J73" s="10" t="s">
        <v>6</v>
      </c>
    </row>
    <row r="74" s="3" customFormat="1" customHeight="1" spans="1:10">
      <c r="A74" s="6">
        <f t="shared" si="2"/>
        <v>72</v>
      </c>
      <c r="B74" s="6" t="s">
        <v>25</v>
      </c>
      <c r="C74" s="6" t="s">
        <v>1742</v>
      </c>
      <c r="D74" s="6">
        <v>26</v>
      </c>
      <c r="E74" s="8">
        <v>69.51</v>
      </c>
      <c r="F74" s="8"/>
      <c r="G74" s="8"/>
      <c r="H74" s="6">
        <f t="shared" si="3"/>
        <v>69.51</v>
      </c>
      <c r="I74" s="6" t="s">
        <v>1741</v>
      </c>
      <c r="J74" s="6" t="s">
        <v>6</v>
      </c>
    </row>
    <row r="75" s="3" customFormat="1" customHeight="1" spans="1:10">
      <c r="A75" s="6">
        <f t="shared" si="2"/>
        <v>73</v>
      </c>
      <c r="B75" s="6" t="s">
        <v>25</v>
      </c>
      <c r="C75" s="6" t="s">
        <v>1743</v>
      </c>
      <c r="D75" s="6">
        <v>26</v>
      </c>
      <c r="E75" s="8">
        <v>72.04</v>
      </c>
      <c r="F75" s="8"/>
      <c r="G75" s="8"/>
      <c r="H75" s="6">
        <f t="shared" si="3"/>
        <v>72.04</v>
      </c>
      <c r="I75" s="6" t="s">
        <v>1741</v>
      </c>
      <c r="J75" s="6" t="s">
        <v>6</v>
      </c>
    </row>
    <row r="76" s="3" customFormat="1" customHeight="1" spans="1:10">
      <c r="A76" s="6">
        <f t="shared" si="2"/>
        <v>74</v>
      </c>
      <c r="B76" s="6" t="s">
        <v>25</v>
      </c>
      <c r="C76" s="6" t="s">
        <v>1744</v>
      </c>
      <c r="D76" s="6">
        <v>30</v>
      </c>
      <c r="E76" s="8">
        <v>79.43</v>
      </c>
      <c r="F76" s="8"/>
      <c r="G76" s="8"/>
      <c r="H76" s="6">
        <f t="shared" si="3"/>
        <v>79.43</v>
      </c>
      <c r="I76" s="6" t="s">
        <v>1741</v>
      </c>
      <c r="J76" s="6" t="s">
        <v>6</v>
      </c>
    </row>
    <row r="77" s="3" customFormat="1" customHeight="1" spans="1:10">
      <c r="A77" s="6">
        <f t="shared" si="2"/>
        <v>75</v>
      </c>
      <c r="B77" s="6" t="s">
        <v>25</v>
      </c>
      <c r="C77" s="6" t="s">
        <v>1745</v>
      </c>
      <c r="D77" s="6">
        <v>27</v>
      </c>
      <c r="E77" s="8">
        <v>48.43</v>
      </c>
      <c r="F77" s="8"/>
      <c r="G77" s="8"/>
      <c r="H77" s="6">
        <f t="shared" si="3"/>
        <v>48.43</v>
      </c>
      <c r="I77" s="6" t="s">
        <v>1741</v>
      </c>
      <c r="J77" s="6" t="s">
        <v>6</v>
      </c>
    </row>
    <row r="78" s="3" customFormat="1" customHeight="1" spans="1:10">
      <c r="A78" s="6">
        <f t="shared" si="2"/>
        <v>76</v>
      </c>
      <c r="B78" s="6" t="s">
        <v>25</v>
      </c>
      <c r="C78" s="6" t="s">
        <v>1746</v>
      </c>
      <c r="D78" s="6">
        <v>85</v>
      </c>
      <c r="E78" s="8">
        <v>310.54</v>
      </c>
      <c r="F78" s="8"/>
      <c r="G78" s="8"/>
      <c r="H78" s="6">
        <f t="shared" si="3"/>
        <v>310.54</v>
      </c>
      <c r="I78" s="6" t="s">
        <v>1741</v>
      </c>
      <c r="J78" s="6" t="s">
        <v>6</v>
      </c>
    </row>
    <row r="79" s="3" customFormat="1" customHeight="1" spans="1:10">
      <c r="A79" s="6">
        <f t="shared" si="2"/>
        <v>77</v>
      </c>
      <c r="B79" s="6" t="s">
        <v>25</v>
      </c>
      <c r="C79" s="6" t="s">
        <v>1747</v>
      </c>
      <c r="D79" s="6">
        <v>60</v>
      </c>
      <c r="E79" s="8">
        <v>188.17</v>
      </c>
      <c r="F79" s="8"/>
      <c r="G79" s="8"/>
      <c r="H79" s="6">
        <f t="shared" si="3"/>
        <v>188.17</v>
      </c>
      <c r="I79" s="6" t="s">
        <v>1741</v>
      </c>
      <c r="J79" s="6" t="s">
        <v>6</v>
      </c>
    </row>
    <row r="80" s="3" customFormat="1" customHeight="1" spans="1:10">
      <c r="A80" s="6">
        <f t="shared" si="2"/>
        <v>78</v>
      </c>
      <c r="B80" s="6" t="s">
        <v>25</v>
      </c>
      <c r="C80" s="6" t="s">
        <v>1748</v>
      </c>
      <c r="D80" s="6">
        <v>50</v>
      </c>
      <c r="E80" s="8">
        <v>136.52</v>
      </c>
      <c r="F80" s="8"/>
      <c r="G80" s="8"/>
      <c r="H80" s="6">
        <f t="shared" si="3"/>
        <v>136.52</v>
      </c>
      <c r="I80" s="6" t="s">
        <v>1741</v>
      </c>
      <c r="J80" s="6" t="s">
        <v>6</v>
      </c>
    </row>
    <row r="81" s="3" customFormat="1" customHeight="1" spans="1:10">
      <c r="A81" s="6">
        <f t="shared" si="2"/>
        <v>79</v>
      </c>
      <c r="B81" s="6" t="s">
        <v>25</v>
      </c>
      <c r="C81" s="6" t="s">
        <v>1749</v>
      </c>
      <c r="D81" s="6">
        <v>40</v>
      </c>
      <c r="E81" s="8">
        <v>103.7</v>
      </c>
      <c r="F81" s="8"/>
      <c r="G81" s="8"/>
      <c r="H81" s="6">
        <f t="shared" si="3"/>
        <v>103.7</v>
      </c>
      <c r="I81" s="6" t="s">
        <v>1741</v>
      </c>
      <c r="J81" s="6" t="s">
        <v>6</v>
      </c>
    </row>
    <row r="82" s="3" customFormat="1" customHeight="1" spans="1:10">
      <c r="A82" s="6">
        <f t="shared" si="2"/>
        <v>80</v>
      </c>
      <c r="B82" s="6" t="s">
        <v>25</v>
      </c>
      <c r="C82" s="6" t="s">
        <v>1750</v>
      </c>
      <c r="D82" s="6">
        <v>46</v>
      </c>
      <c r="E82" s="8">
        <v>168.02</v>
      </c>
      <c r="F82" s="8"/>
      <c r="G82" s="8"/>
      <c r="H82" s="6">
        <f t="shared" si="3"/>
        <v>168.02</v>
      </c>
      <c r="I82" s="6" t="s">
        <v>1741</v>
      </c>
      <c r="J82" s="6" t="s">
        <v>6</v>
      </c>
    </row>
    <row r="83" s="3" customFormat="1" customHeight="1" spans="1:10">
      <c r="A83" s="6">
        <f t="shared" si="2"/>
        <v>81</v>
      </c>
      <c r="B83" s="6" t="s">
        <v>25</v>
      </c>
      <c r="C83" s="6" t="s">
        <v>1751</v>
      </c>
      <c r="D83" s="6">
        <v>47</v>
      </c>
      <c r="E83" s="8">
        <v>125.1</v>
      </c>
      <c r="F83" s="8"/>
      <c r="G83" s="8"/>
      <c r="H83" s="6">
        <f t="shared" si="3"/>
        <v>125.1</v>
      </c>
      <c r="I83" s="6" t="s">
        <v>1741</v>
      </c>
      <c r="J83" s="6" t="s">
        <v>6</v>
      </c>
    </row>
    <row r="84" s="3" customFormat="1" customHeight="1" spans="1:10">
      <c r="A84" s="6">
        <f t="shared" si="2"/>
        <v>82</v>
      </c>
      <c r="B84" s="6" t="s">
        <v>25</v>
      </c>
      <c r="C84" s="6" t="s">
        <v>1752</v>
      </c>
      <c r="D84" s="6">
        <v>42</v>
      </c>
      <c r="E84" s="8">
        <v>112.2</v>
      </c>
      <c r="F84" s="8"/>
      <c r="G84" s="8"/>
      <c r="H84" s="6">
        <f t="shared" si="3"/>
        <v>112.2</v>
      </c>
      <c r="I84" s="6" t="s">
        <v>1741</v>
      </c>
      <c r="J84" s="6" t="s">
        <v>6</v>
      </c>
    </row>
    <row r="85" s="3" customFormat="1" customHeight="1" spans="1:10">
      <c r="A85" s="6">
        <f t="shared" si="2"/>
        <v>83</v>
      </c>
      <c r="B85" s="6" t="s">
        <v>25</v>
      </c>
      <c r="C85" s="6" t="s">
        <v>1753</v>
      </c>
      <c r="D85" s="6">
        <v>181</v>
      </c>
      <c r="E85" s="8">
        <v>691.63</v>
      </c>
      <c r="F85" s="8"/>
      <c r="G85" s="8"/>
      <c r="H85" s="6">
        <f t="shared" si="3"/>
        <v>691.63</v>
      </c>
      <c r="I85" s="6" t="s">
        <v>263</v>
      </c>
      <c r="J85" s="6" t="s">
        <v>6</v>
      </c>
    </row>
    <row r="86" s="3" customFormat="1" customHeight="1" spans="1:10">
      <c r="A86" s="6">
        <f t="shared" si="2"/>
        <v>84</v>
      </c>
      <c r="B86" s="6" t="s">
        <v>25</v>
      </c>
      <c r="C86" s="6" t="s">
        <v>1754</v>
      </c>
      <c r="D86" s="6">
        <v>117</v>
      </c>
      <c r="E86" s="8">
        <v>297.71</v>
      </c>
      <c r="F86" s="8"/>
      <c r="G86" s="8"/>
      <c r="H86" s="6">
        <f t="shared" si="3"/>
        <v>297.71</v>
      </c>
      <c r="I86" s="6" t="s">
        <v>1741</v>
      </c>
      <c r="J86" s="6" t="s">
        <v>6</v>
      </c>
    </row>
    <row r="87" s="3" customFormat="1" customHeight="1" spans="1:10">
      <c r="A87" s="6">
        <f t="shared" si="2"/>
        <v>85</v>
      </c>
      <c r="B87" s="6" t="s">
        <v>25</v>
      </c>
      <c r="C87" s="6" t="s">
        <v>1755</v>
      </c>
      <c r="D87" s="6"/>
      <c r="E87" s="8">
        <v>1993.86</v>
      </c>
      <c r="F87" s="8">
        <v>7058.7</v>
      </c>
      <c r="G87" s="8">
        <v>8772.3</v>
      </c>
      <c r="H87" s="6">
        <f t="shared" si="3"/>
        <v>17824.86</v>
      </c>
      <c r="I87" s="6"/>
      <c r="J87" s="6" t="s">
        <v>21</v>
      </c>
    </row>
    <row r="88" s="3" customFormat="1" customHeight="1" spans="1:10">
      <c r="A88" s="6">
        <f t="shared" si="2"/>
        <v>86</v>
      </c>
      <c r="B88" s="6" t="s">
        <v>25</v>
      </c>
      <c r="C88" s="6" t="s">
        <v>1756</v>
      </c>
      <c r="D88" s="6"/>
      <c r="E88" s="8"/>
      <c r="F88" s="8">
        <v>4041.68</v>
      </c>
      <c r="G88" s="8">
        <v>1056.3</v>
      </c>
      <c r="H88" s="6">
        <f t="shared" si="3"/>
        <v>5097.98</v>
      </c>
      <c r="I88" s="6" t="s">
        <v>255</v>
      </c>
      <c r="J88" s="6" t="s">
        <v>55</v>
      </c>
    </row>
    <row r="89" customHeight="1" spans="1:10">
      <c r="A89" s="6">
        <f t="shared" si="2"/>
        <v>87</v>
      </c>
      <c r="B89" s="6" t="s">
        <v>25</v>
      </c>
      <c r="C89" s="6" t="s">
        <v>1757</v>
      </c>
      <c r="D89" s="6">
        <v>53</v>
      </c>
      <c r="E89" s="8">
        <v>567.66</v>
      </c>
      <c r="F89" s="8"/>
      <c r="G89" s="8">
        <v>7.45</v>
      </c>
      <c r="H89" s="6">
        <f t="shared" si="3"/>
        <v>575.11</v>
      </c>
      <c r="I89" s="6" t="s">
        <v>255</v>
      </c>
      <c r="J89" s="6" t="s">
        <v>55</v>
      </c>
    </row>
    <row r="90" customHeight="1" spans="1:10">
      <c r="A90" s="6">
        <f t="shared" si="2"/>
        <v>88</v>
      </c>
      <c r="B90" s="6" t="s">
        <v>25</v>
      </c>
      <c r="C90" s="6" t="s">
        <v>1758</v>
      </c>
      <c r="D90" s="6"/>
      <c r="E90" s="8">
        <v>1226.97</v>
      </c>
      <c r="F90" s="8"/>
      <c r="G90" s="8"/>
      <c r="H90" s="6">
        <f t="shared" si="3"/>
        <v>1226.97</v>
      </c>
      <c r="I90" s="6" t="s">
        <v>807</v>
      </c>
      <c r="J90" s="6" t="s">
        <v>21</v>
      </c>
    </row>
  </sheetData>
  <autoFilter xmlns:etc="http://www.wps.cn/officeDocument/2017/etCustomData" ref="A2:J90" etc:filterBottomFollowUsedRange="0">
    <extLst/>
  </autoFilter>
  <conditionalFormatting sqref="E4">
    <cfRule type="duplicateValues" dxfId="0" priority="8"/>
  </conditionalFormatting>
  <conditionalFormatting sqref="G5">
    <cfRule type="duplicateValues" dxfId="0" priority="3"/>
  </conditionalFormatting>
  <conditionalFormatting sqref="J5">
    <cfRule type="cellIs" dxfId="2" priority="1" operator="equal">
      <formula>"二级"</formula>
    </cfRule>
    <cfRule type="cellIs" dxfId="1" priority="2" operator="equal">
      <formula>"不定级"</formula>
    </cfRule>
  </conditionalFormatting>
  <conditionalFormatting sqref="E8">
    <cfRule type="duplicateValues" dxfId="0" priority="7"/>
  </conditionalFormatting>
  <conditionalFormatting sqref="G13">
    <cfRule type="duplicateValues" dxfId="0" priority="6"/>
  </conditionalFormatting>
  <conditionalFormatting sqref="J91:J1048576">
    <cfRule type="cellIs" dxfId="2" priority="10" operator="equal">
      <formula>"二级"</formula>
    </cfRule>
    <cfRule type="cellIs" dxfId="1" priority="11" operator="equal">
      <formula>"不定级"</formula>
    </cfRule>
  </conditionalFormatting>
  <conditionalFormatting sqref="J1:J4 J6:J90">
    <cfRule type="cellIs" dxfId="2" priority="4" operator="equal">
      <formula>"二级"</formula>
    </cfRule>
    <cfRule type="cellIs" dxfId="1" priority="5" operator="equal">
      <formula>"不定级"</formula>
    </cfRule>
  </conditionalFormatting>
  <conditionalFormatting sqref="G3:G4 G6:G12 G17:G50 G15">
    <cfRule type="duplicateValues" dxfId="0" priority="9"/>
  </conditionalFormatting>
  <pageMargins left="0.393055555555556" right="0.393055555555556" top="1" bottom="1" header="0.5" footer="0.5"/>
  <pageSetup paperSize="9" scale="69" fitToHeight="0"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2"/>
  <sheetViews>
    <sheetView workbookViewId="0">
      <pane ySplit="2" topLeftCell="A24" activePane="bottomLeft" state="frozen"/>
      <selection/>
      <selection pane="bottomLeft" activeCell="J43" sqref="J43"/>
    </sheetView>
  </sheetViews>
  <sheetFormatPr defaultColWidth="13.875" defaultRowHeight="26" customHeight="1"/>
  <cols>
    <col min="1" max="2" width="4.625" style="1" customWidth="1"/>
    <col min="3" max="3" width="28.625" style="1" customWidth="1"/>
    <col min="4" max="4" width="10.625" style="1" customWidth="1"/>
    <col min="5" max="7" width="10.625" style="4" customWidth="1"/>
    <col min="8" max="8" width="10.625" style="1" customWidth="1"/>
    <col min="9" max="9" width="38.625" style="1" customWidth="1"/>
    <col min="10" max="10" width="8.625" style="1" customWidth="1"/>
    <col min="11" max="16379" width="13.875" style="3" customWidth="1"/>
    <col min="16380" max="16384" width="13.875" style="3"/>
  </cols>
  <sheetData>
    <row r="1" s="1" customFormat="1" customHeight="1" spans="1:10">
      <c r="A1" s="5" t="s">
        <v>44</v>
      </c>
      <c r="B1" s="5"/>
      <c r="C1" s="5"/>
      <c r="D1" s="5"/>
      <c r="E1" s="7"/>
      <c r="F1" s="7"/>
      <c r="G1" s="7"/>
      <c r="H1" s="5"/>
      <c r="I1" s="5"/>
      <c r="J1" s="5"/>
    </row>
    <row r="2" s="2" customFormat="1" customHeight="1" spans="1:10">
      <c r="A2" s="6" t="s">
        <v>1</v>
      </c>
      <c r="B2" s="6" t="s">
        <v>2</v>
      </c>
      <c r="C2" s="6" t="s">
        <v>45</v>
      </c>
      <c r="D2" s="6" t="s">
        <v>46</v>
      </c>
      <c r="E2" s="8" t="s">
        <v>47</v>
      </c>
      <c r="F2" s="8" t="s">
        <v>48</v>
      </c>
      <c r="G2" s="8" t="s">
        <v>49</v>
      </c>
      <c r="H2" s="6" t="s">
        <v>50</v>
      </c>
      <c r="I2" s="6" t="s">
        <v>51</v>
      </c>
      <c r="J2" s="6" t="s">
        <v>52</v>
      </c>
    </row>
    <row r="3" s="3" customFormat="1" customHeight="1" spans="1:10">
      <c r="A3" s="6">
        <f t="shared" ref="A3:A56" si="0">ROW()-2</f>
        <v>1</v>
      </c>
      <c r="B3" s="6" t="s">
        <v>42</v>
      </c>
      <c r="C3" s="6" t="s">
        <v>1759</v>
      </c>
      <c r="D3" s="6">
        <v>1080</v>
      </c>
      <c r="E3" s="8">
        <v>19184.76</v>
      </c>
      <c r="F3" s="8">
        <v>13434.06</v>
      </c>
      <c r="G3" s="8"/>
      <c r="H3" s="8">
        <f t="shared" ref="H3:H56" si="1">SUM(E3:G3)</f>
        <v>32618.82</v>
      </c>
      <c r="I3" s="6" t="s">
        <v>1760</v>
      </c>
      <c r="J3" s="10" t="s">
        <v>5</v>
      </c>
    </row>
    <row r="4" s="3" customFormat="1" customHeight="1" spans="1:10">
      <c r="A4" s="6">
        <f t="shared" si="0"/>
        <v>2</v>
      </c>
      <c r="B4" s="6" t="s">
        <v>42</v>
      </c>
      <c r="C4" s="6" t="s">
        <v>1761</v>
      </c>
      <c r="D4" s="6"/>
      <c r="E4" s="8"/>
      <c r="F4" s="8"/>
      <c r="G4" s="8">
        <v>10975.12</v>
      </c>
      <c r="H4" s="8">
        <f t="shared" si="1"/>
        <v>10975.12</v>
      </c>
      <c r="I4" s="6" t="s">
        <v>1762</v>
      </c>
      <c r="J4" s="10" t="s">
        <v>55</v>
      </c>
    </row>
    <row r="5" s="3" customFormat="1" customHeight="1" spans="1:10">
      <c r="A5" s="6">
        <f t="shared" si="0"/>
        <v>3</v>
      </c>
      <c r="B5" s="6" t="s">
        <v>42</v>
      </c>
      <c r="C5" s="6" t="s">
        <v>1763</v>
      </c>
      <c r="D5" s="6">
        <v>210</v>
      </c>
      <c r="E5" s="8">
        <v>3743.8</v>
      </c>
      <c r="F5" s="8">
        <v>236.86</v>
      </c>
      <c r="G5" s="8">
        <v>1031.9</v>
      </c>
      <c r="H5" s="8">
        <f t="shared" si="1"/>
        <v>5012.56</v>
      </c>
      <c r="I5" s="6" t="s">
        <v>1764</v>
      </c>
      <c r="J5" s="10" t="s">
        <v>21</v>
      </c>
    </row>
    <row r="6" s="3" customFormat="1" customHeight="1" spans="1:10">
      <c r="A6" s="6">
        <f t="shared" si="0"/>
        <v>4</v>
      </c>
      <c r="B6" s="6" t="s">
        <v>42</v>
      </c>
      <c r="C6" s="6" t="s">
        <v>1765</v>
      </c>
      <c r="D6" s="6">
        <v>417</v>
      </c>
      <c r="E6" s="8">
        <v>8107.37</v>
      </c>
      <c r="F6" s="8">
        <v>1438.92</v>
      </c>
      <c r="G6" s="8">
        <v>669.62</v>
      </c>
      <c r="H6" s="8">
        <f t="shared" si="1"/>
        <v>10215.91</v>
      </c>
      <c r="I6" s="6" t="s">
        <v>1766</v>
      </c>
      <c r="J6" s="10" t="s">
        <v>21</v>
      </c>
    </row>
    <row r="7" s="3" customFormat="1" customHeight="1" spans="1:10">
      <c r="A7" s="6">
        <f t="shared" si="0"/>
        <v>5</v>
      </c>
      <c r="B7" s="6" t="s">
        <v>42</v>
      </c>
      <c r="C7" s="6" t="s">
        <v>1767</v>
      </c>
      <c r="D7" s="6">
        <v>308</v>
      </c>
      <c r="E7" s="8">
        <v>2706.77</v>
      </c>
      <c r="F7" s="8"/>
      <c r="G7" s="8"/>
      <c r="H7" s="8">
        <f t="shared" si="1"/>
        <v>2706.77</v>
      </c>
      <c r="I7" s="6"/>
      <c r="J7" s="10" t="s">
        <v>21</v>
      </c>
    </row>
    <row r="8" s="3" customFormat="1" customHeight="1" spans="1:10">
      <c r="A8" s="6">
        <f t="shared" si="0"/>
        <v>6</v>
      </c>
      <c r="B8" s="6" t="s">
        <v>42</v>
      </c>
      <c r="C8" s="6" t="s">
        <v>1768</v>
      </c>
      <c r="D8" s="6"/>
      <c r="E8" s="8">
        <v>2596.04</v>
      </c>
      <c r="F8" s="8"/>
      <c r="G8" s="8"/>
      <c r="H8" s="8">
        <f t="shared" si="1"/>
        <v>2596.04</v>
      </c>
      <c r="I8" s="6" t="s">
        <v>376</v>
      </c>
      <c r="J8" s="10" t="s">
        <v>6</v>
      </c>
    </row>
    <row r="9" s="3" customFormat="1" customHeight="1" spans="1:10">
      <c r="A9" s="6">
        <f t="shared" si="0"/>
        <v>7</v>
      </c>
      <c r="B9" s="6" t="s">
        <v>42</v>
      </c>
      <c r="C9" s="6" t="s">
        <v>1769</v>
      </c>
      <c r="D9" s="6">
        <v>482</v>
      </c>
      <c r="E9" s="8">
        <v>8467.32</v>
      </c>
      <c r="F9" s="8">
        <v>469.16</v>
      </c>
      <c r="G9" s="8">
        <v>581.6</v>
      </c>
      <c r="H9" s="8">
        <f t="shared" si="1"/>
        <v>9518.08</v>
      </c>
      <c r="I9" s="6" t="s">
        <v>1770</v>
      </c>
      <c r="J9" s="10" t="s">
        <v>21</v>
      </c>
    </row>
    <row r="10" s="3" customFormat="1" customHeight="1" spans="1:10">
      <c r="A10" s="6">
        <f t="shared" si="0"/>
        <v>8</v>
      </c>
      <c r="B10" s="6" t="s">
        <v>42</v>
      </c>
      <c r="C10" s="6" t="s">
        <v>1771</v>
      </c>
      <c r="D10" s="6">
        <v>95</v>
      </c>
      <c r="E10" s="8">
        <v>1762.38</v>
      </c>
      <c r="F10" s="8"/>
      <c r="G10" s="8">
        <v>124.74</v>
      </c>
      <c r="H10" s="8">
        <f t="shared" si="1"/>
        <v>1887.12</v>
      </c>
      <c r="I10" s="6" t="s">
        <v>1772</v>
      </c>
      <c r="J10" s="6" t="s">
        <v>21</v>
      </c>
    </row>
    <row r="11" s="3" customFormat="1" customHeight="1" spans="1:10">
      <c r="A11" s="6">
        <f t="shared" si="0"/>
        <v>9</v>
      </c>
      <c r="B11" s="6" t="s">
        <v>42</v>
      </c>
      <c r="C11" s="6" t="s">
        <v>1773</v>
      </c>
      <c r="D11" s="6">
        <v>81</v>
      </c>
      <c r="E11" s="8">
        <v>1528.59</v>
      </c>
      <c r="F11" s="8"/>
      <c r="G11" s="8"/>
      <c r="H11" s="8">
        <f t="shared" si="1"/>
        <v>1528.59</v>
      </c>
      <c r="I11" s="6" t="s">
        <v>1774</v>
      </c>
      <c r="J11" s="10" t="s">
        <v>21</v>
      </c>
    </row>
    <row r="12" s="3" customFormat="1" customHeight="1" spans="1:10">
      <c r="A12" s="6">
        <f t="shared" si="0"/>
        <v>10</v>
      </c>
      <c r="B12" s="6" t="s">
        <v>42</v>
      </c>
      <c r="C12" s="6" t="s">
        <v>1775</v>
      </c>
      <c r="D12" s="6">
        <v>75</v>
      </c>
      <c r="E12" s="8">
        <v>1448.95</v>
      </c>
      <c r="F12" s="8"/>
      <c r="G12" s="8"/>
      <c r="H12" s="8">
        <f t="shared" si="1"/>
        <v>1448.95</v>
      </c>
      <c r="I12" s="6" t="s">
        <v>1776</v>
      </c>
      <c r="J12" s="10" t="s">
        <v>21</v>
      </c>
    </row>
    <row r="13" s="3" customFormat="1" customHeight="1" spans="1:10">
      <c r="A13" s="6">
        <f t="shared" si="0"/>
        <v>11</v>
      </c>
      <c r="B13" s="6" t="s">
        <v>42</v>
      </c>
      <c r="C13" s="6" t="s">
        <v>1777</v>
      </c>
      <c r="D13" s="6">
        <v>72</v>
      </c>
      <c r="E13" s="8">
        <v>1713.14</v>
      </c>
      <c r="F13" s="8"/>
      <c r="G13" s="8"/>
      <c r="H13" s="8">
        <f t="shared" si="1"/>
        <v>1713.14</v>
      </c>
      <c r="I13" s="6" t="s">
        <v>1778</v>
      </c>
      <c r="J13" s="10" t="s">
        <v>21</v>
      </c>
    </row>
    <row r="14" s="3" customFormat="1" customHeight="1" spans="1:10">
      <c r="A14" s="6">
        <f t="shared" si="0"/>
        <v>12</v>
      </c>
      <c r="B14" s="6" t="s">
        <v>42</v>
      </c>
      <c r="C14" s="6" t="s">
        <v>1779</v>
      </c>
      <c r="D14" s="6">
        <v>348</v>
      </c>
      <c r="E14" s="8">
        <v>4498.42</v>
      </c>
      <c r="F14" s="8">
        <v>1154.02</v>
      </c>
      <c r="G14" s="8">
        <v>1161.37</v>
      </c>
      <c r="H14" s="8">
        <f t="shared" si="1"/>
        <v>6813.81</v>
      </c>
      <c r="I14" s="6"/>
      <c r="J14" s="10" t="s">
        <v>21</v>
      </c>
    </row>
    <row r="15" s="3" customFormat="1" customHeight="1" spans="1:10">
      <c r="A15" s="6">
        <f t="shared" si="0"/>
        <v>13</v>
      </c>
      <c r="B15" s="6" t="s">
        <v>42</v>
      </c>
      <c r="C15" s="6" t="s">
        <v>1780</v>
      </c>
      <c r="D15" s="6">
        <v>347</v>
      </c>
      <c r="E15" s="8">
        <v>5393.37</v>
      </c>
      <c r="F15" s="8"/>
      <c r="G15" s="8"/>
      <c r="H15" s="8">
        <f t="shared" si="1"/>
        <v>5393.37</v>
      </c>
      <c r="I15" s="6"/>
      <c r="J15" s="10" t="s">
        <v>21</v>
      </c>
    </row>
    <row r="16" s="3" customFormat="1" customHeight="1" spans="1:10">
      <c r="A16" s="6">
        <f t="shared" si="0"/>
        <v>14</v>
      </c>
      <c r="B16" s="6" t="s">
        <v>42</v>
      </c>
      <c r="C16" s="6" t="s">
        <v>1781</v>
      </c>
      <c r="D16" s="6">
        <v>90</v>
      </c>
      <c r="E16" s="8">
        <v>1119.93</v>
      </c>
      <c r="F16" s="8"/>
      <c r="G16" s="8"/>
      <c r="H16" s="8">
        <f t="shared" si="1"/>
        <v>1119.93</v>
      </c>
      <c r="I16" s="6"/>
      <c r="J16" s="10" t="s">
        <v>21</v>
      </c>
    </row>
    <row r="17" s="3" customFormat="1" customHeight="1" spans="1:10">
      <c r="A17" s="6">
        <f t="shared" si="0"/>
        <v>15</v>
      </c>
      <c r="B17" s="6" t="s">
        <v>42</v>
      </c>
      <c r="C17" s="6" t="s">
        <v>1782</v>
      </c>
      <c r="D17" s="6">
        <v>513</v>
      </c>
      <c r="E17" s="8">
        <v>7061.28</v>
      </c>
      <c r="F17" s="8">
        <v>364.25</v>
      </c>
      <c r="G17" s="8">
        <v>69.51</v>
      </c>
      <c r="H17" s="8">
        <f t="shared" si="1"/>
        <v>7495.04</v>
      </c>
      <c r="I17" s="6" t="s">
        <v>1783</v>
      </c>
      <c r="J17" s="10" t="s">
        <v>21</v>
      </c>
    </row>
    <row r="18" s="3" customFormat="1" customHeight="1" spans="1:10">
      <c r="A18" s="6">
        <f t="shared" si="0"/>
        <v>16</v>
      </c>
      <c r="B18" s="6" t="s">
        <v>42</v>
      </c>
      <c r="C18" s="6" t="s">
        <v>1784</v>
      </c>
      <c r="D18" s="6">
        <v>165</v>
      </c>
      <c r="E18" s="8">
        <v>2422.67</v>
      </c>
      <c r="F18" s="8"/>
      <c r="G18" s="8"/>
      <c r="H18" s="8">
        <f t="shared" si="1"/>
        <v>2422.67</v>
      </c>
      <c r="I18" s="6" t="s">
        <v>1785</v>
      </c>
      <c r="J18" s="10" t="s">
        <v>21</v>
      </c>
    </row>
    <row r="19" s="3" customFormat="1" customHeight="1" spans="1:10">
      <c r="A19" s="6">
        <f t="shared" si="0"/>
        <v>17</v>
      </c>
      <c r="B19" s="6" t="s">
        <v>42</v>
      </c>
      <c r="C19" s="6" t="s">
        <v>1786</v>
      </c>
      <c r="D19" s="6">
        <v>220</v>
      </c>
      <c r="E19" s="8">
        <v>2593.13</v>
      </c>
      <c r="F19" s="8"/>
      <c r="G19" s="8">
        <v>17.97</v>
      </c>
      <c r="H19" s="8">
        <f t="shared" si="1"/>
        <v>2611.1</v>
      </c>
      <c r="I19" s="6" t="s">
        <v>1787</v>
      </c>
      <c r="J19" s="10" t="s">
        <v>21</v>
      </c>
    </row>
    <row r="20" s="3" customFormat="1" customHeight="1" spans="1:10">
      <c r="A20" s="6">
        <f t="shared" si="0"/>
        <v>18</v>
      </c>
      <c r="B20" s="6" t="s">
        <v>42</v>
      </c>
      <c r="C20" s="6" t="s">
        <v>1788</v>
      </c>
      <c r="D20" s="6"/>
      <c r="E20" s="8">
        <v>2771.61</v>
      </c>
      <c r="F20" s="8"/>
      <c r="G20" s="8"/>
      <c r="H20" s="8">
        <f t="shared" si="1"/>
        <v>2771.61</v>
      </c>
      <c r="I20" s="13" t="s">
        <v>1789</v>
      </c>
      <c r="J20" s="10" t="s">
        <v>21</v>
      </c>
    </row>
    <row r="21" s="3" customFormat="1" customHeight="1" spans="1:10">
      <c r="A21" s="6">
        <f t="shared" si="0"/>
        <v>19</v>
      </c>
      <c r="B21" s="6" t="s">
        <v>42</v>
      </c>
      <c r="C21" s="6" t="s">
        <v>809</v>
      </c>
      <c r="D21" s="6">
        <v>812</v>
      </c>
      <c r="E21" s="8">
        <v>22281.52</v>
      </c>
      <c r="F21" s="8">
        <v>7350.15</v>
      </c>
      <c r="G21" s="8">
        <v>3625.83</v>
      </c>
      <c r="H21" s="8">
        <f t="shared" si="1"/>
        <v>33257.5</v>
      </c>
      <c r="I21" s="6" t="s">
        <v>1790</v>
      </c>
      <c r="J21" s="10" t="s">
        <v>5</v>
      </c>
    </row>
    <row r="22" s="3" customFormat="1" customHeight="1" spans="1:10">
      <c r="A22" s="6">
        <f t="shared" si="0"/>
        <v>20</v>
      </c>
      <c r="B22" s="6" t="s">
        <v>42</v>
      </c>
      <c r="C22" s="6" t="s">
        <v>1791</v>
      </c>
      <c r="D22" s="6">
        <v>304</v>
      </c>
      <c r="E22" s="8"/>
      <c r="F22" s="8">
        <v>1240.14</v>
      </c>
      <c r="G22" s="8"/>
      <c r="H22" s="8">
        <f t="shared" si="1"/>
        <v>1240.14</v>
      </c>
      <c r="I22" s="6"/>
      <c r="J22" s="10" t="s">
        <v>21</v>
      </c>
    </row>
    <row r="23" s="3" customFormat="1" customHeight="1" spans="1:10">
      <c r="A23" s="6">
        <f t="shared" si="0"/>
        <v>21</v>
      </c>
      <c r="B23" s="6" t="s">
        <v>42</v>
      </c>
      <c r="C23" s="6" t="s">
        <v>1792</v>
      </c>
      <c r="D23" s="6">
        <v>317</v>
      </c>
      <c r="E23" s="8">
        <v>4242.52</v>
      </c>
      <c r="F23" s="8"/>
      <c r="G23" s="8"/>
      <c r="H23" s="8">
        <f t="shared" si="1"/>
        <v>4242.52</v>
      </c>
      <c r="I23" s="6" t="s">
        <v>263</v>
      </c>
      <c r="J23" s="10" t="s">
        <v>21</v>
      </c>
    </row>
    <row r="24" s="3" customFormat="1" customHeight="1" spans="1:10">
      <c r="A24" s="6">
        <f t="shared" si="0"/>
        <v>22</v>
      </c>
      <c r="B24" s="6" t="s">
        <v>42</v>
      </c>
      <c r="C24" s="6" t="s">
        <v>1793</v>
      </c>
      <c r="D24" s="6">
        <v>100</v>
      </c>
      <c r="E24" s="8">
        <v>1784.38</v>
      </c>
      <c r="F24" s="8">
        <v>222.49</v>
      </c>
      <c r="G24" s="8"/>
      <c r="H24" s="8">
        <f t="shared" si="1"/>
        <v>2006.87</v>
      </c>
      <c r="I24" s="6" t="s">
        <v>1794</v>
      </c>
      <c r="J24" s="10" t="s">
        <v>21</v>
      </c>
    </row>
    <row r="25" s="3" customFormat="1" customHeight="1" spans="1:10">
      <c r="A25" s="6">
        <f t="shared" si="0"/>
        <v>23</v>
      </c>
      <c r="B25" s="6" t="s">
        <v>42</v>
      </c>
      <c r="C25" s="6" t="s">
        <v>1795</v>
      </c>
      <c r="D25" s="6">
        <v>169</v>
      </c>
      <c r="E25" s="8">
        <v>3543.21</v>
      </c>
      <c r="F25" s="8"/>
      <c r="G25" s="8"/>
      <c r="H25" s="8">
        <f t="shared" si="1"/>
        <v>3543.21</v>
      </c>
      <c r="I25" s="6" t="s">
        <v>1796</v>
      </c>
      <c r="J25" s="10" t="s">
        <v>21</v>
      </c>
    </row>
    <row r="26" s="3" customFormat="1" customHeight="1" spans="1:10">
      <c r="A26" s="6">
        <f t="shared" si="0"/>
        <v>24</v>
      </c>
      <c r="B26" s="6" t="s">
        <v>42</v>
      </c>
      <c r="C26" s="6" t="s">
        <v>1797</v>
      </c>
      <c r="D26" s="6">
        <v>161</v>
      </c>
      <c r="E26" s="8">
        <v>1596.82</v>
      </c>
      <c r="F26" s="8"/>
      <c r="G26" s="8"/>
      <c r="H26" s="8">
        <f t="shared" si="1"/>
        <v>1596.82</v>
      </c>
      <c r="I26" s="6" t="s">
        <v>263</v>
      </c>
      <c r="J26" s="10" t="s">
        <v>21</v>
      </c>
    </row>
    <row r="27" s="3" customFormat="1" customHeight="1" spans="1:10">
      <c r="A27" s="6">
        <f t="shared" si="0"/>
        <v>25</v>
      </c>
      <c r="B27" s="6" t="s">
        <v>42</v>
      </c>
      <c r="C27" s="6" t="s">
        <v>1798</v>
      </c>
      <c r="D27" s="6">
        <v>246</v>
      </c>
      <c r="E27" s="8">
        <v>2208.64</v>
      </c>
      <c r="F27" s="8"/>
      <c r="G27" s="8"/>
      <c r="H27" s="8">
        <f t="shared" si="1"/>
        <v>2208.64</v>
      </c>
      <c r="I27" s="6" t="s">
        <v>1799</v>
      </c>
      <c r="J27" s="10" t="s">
        <v>21</v>
      </c>
    </row>
    <row r="28" s="3" customFormat="1" customHeight="1" spans="1:10">
      <c r="A28" s="6">
        <f t="shared" si="0"/>
        <v>26</v>
      </c>
      <c r="B28" s="6" t="s">
        <v>42</v>
      </c>
      <c r="C28" s="6" t="s">
        <v>1800</v>
      </c>
      <c r="D28" s="6">
        <v>101</v>
      </c>
      <c r="E28" s="8">
        <v>553.97</v>
      </c>
      <c r="F28" s="8"/>
      <c r="G28" s="8"/>
      <c r="H28" s="8">
        <f t="shared" si="1"/>
        <v>553.97</v>
      </c>
      <c r="I28" s="6"/>
      <c r="J28" s="10" t="s">
        <v>21</v>
      </c>
    </row>
    <row r="29" s="3" customFormat="1" customHeight="1" spans="1:10">
      <c r="A29" s="6">
        <f t="shared" si="0"/>
        <v>27</v>
      </c>
      <c r="B29" s="6" t="s">
        <v>42</v>
      </c>
      <c r="C29" s="6" t="s">
        <v>1801</v>
      </c>
      <c r="D29" s="6">
        <v>252</v>
      </c>
      <c r="E29" s="8">
        <v>2446.14</v>
      </c>
      <c r="F29" s="8"/>
      <c r="G29" s="8"/>
      <c r="H29" s="8">
        <f t="shared" si="1"/>
        <v>2446.14</v>
      </c>
      <c r="I29" s="6"/>
      <c r="J29" s="10" t="s">
        <v>21</v>
      </c>
    </row>
    <row r="30" s="3" customFormat="1" customHeight="1" spans="1:10">
      <c r="A30" s="6">
        <f t="shared" si="0"/>
        <v>28</v>
      </c>
      <c r="B30" s="6" t="s">
        <v>42</v>
      </c>
      <c r="C30" s="6" t="s">
        <v>1802</v>
      </c>
      <c r="D30" s="6"/>
      <c r="E30" s="8">
        <v>3597.13</v>
      </c>
      <c r="F30" s="8"/>
      <c r="G30" s="8"/>
      <c r="H30" s="8">
        <f t="shared" si="1"/>
        <v>3597.13</v>
      </c>
      <c r="I30" s="13" t="s">
        <v>1803</v>
      </c>
      <c r="J30" s="10" t="s">
        <v>21</v>
      </c>
    </row>
    <row r="31" s="3" customFormat="1" customHeight="1" spans="1:10">
      <c r="A31" s="6">
        <f t="shared" si="0"/>
        <v>29</v>
      </c>
      <c r="B31" s="6" t="s">
        <v>42</v>
      </c>
      <c r="C31" s="6" t="s">
        <v>1804</v>
      </c>
      <c r="D31" s="6">
        <v>84</v>
      </c>
      <c r="E31" s="8">
        <v>1988.08</v>
      </c>
      <c r="F31" s="8"/>
      <c r="G31" s="8"/>
      <c r="H31" s="8">
        <f t="shared" si="1"/>
        <v>1988.08</v>
      </c>
      <c r="I31" s="6" t="s">
        <v>126</v>
      </c>
      <c r="J31" s="10" t="s">
        <v>21</v>
      </c>
    </row>
    <row r="32" s="3" customFormat="1" customHeight="1" spans="1:10">
      <c r="A32" s="6">
        <f t="shared" si="0"/>
        <v>30</v>
      </c>
      <c r="B32" s="6" t="s">
        <v>42</v>
      </c>
      <c r="C32" s="6" t="s">
        <v>1805</v>
      </c>
      <c r="D32" s="6">
        <v>69</v>
      </c>
      <c r="E32" s="8">
        <v>1300.27</v>
      </c>
      <c r="F32" s="8"/>
      <c r="G32" s="8">
        <v>317.64</v>
      </c>
      <c r="H32" s="8">
        <f t="shared" si="1"/>
        <v>1617.91</v>
      </c>
      <c r="I32" s="6" t="s">
        <v>1806</v>
      </c>
      <c r="J32" s="10" t="s">
        <v>21</v>
      </c>
    </row>
    <row r="33" s="3" customFormat="1" customHeight="1" spans="1:10">
      <c r="A33" s="6">
        <f t="shared" si="0"/>
        <v>31</v>
      </c>
      <c r="B33" s="6" t="s">
        <v>42</v>
      </c>
      <c r="C33" s="6" t="s">
        <v>1807</v>
      </c>
      <c r="D33" s="6">
        <v>182</v>
      </c>
      <c r="E33" s="8">
        <v>1691.49</v>
      </c>
      <c r="F33" s="8"/>
      <c r="G33" s="8"/>
      <c r="H33" s="8">
        <f t="shared" si="1"/>
        <v>1691.49</v>
      </c>
      <c r="I33" s="6" t="s">
        <v>119</v>
      </c>
      <c r="J33" s="10" t="s">
        <v>21</v>
      </c>
    </row>
    <row r="34" s="3" customFormat="1" customHeight="1" spans="1:10">
      <c r="A34" s="6">
        <f t="shared" si="0"/>
        <v>32</v>
      </c>
      <c r="B34" s="6" t="s">
        <v>42</v>
      </c>
      <c r="C34" s="6" t="s">
        <v>1808</v>
      </c>
      <c r="D34" s="6">
        <v>78</v>
      </c>
      <c r="E34" s="8">
        <v>1334.95</v>
      </c>
      <c r="F34" s="8"/>
      <c r="G34" s="8"/>
      <c r="H34" s="8">
        <f t="shared" si="1"/>
        <v>1334.95</v>
      </c>
      <c r="I34" s="6" t="s">
        <v>1809</v>
      </c>
      <c r="J34" s="10" t="s">
        <v>21</v>
      </c>
    </row>
    <row r="35" s="3" customFormat="1" customHeight="1" spans="1:10">
      <c r="A35" s="6">
        <f t="shared" si="0"/>
        <v>33</v>
      </c>
      <c r="B35" s="6" t="s">
        <v>42</v>
      </c>
      <c r="C35" s="6" t="s">
        <v>1810</v>
      </c>
      <c r="D35" s="6">
        <v>113</v>
      </c>
      <c r="E35" s="8">
        <v>1164.49</v>
      </c>
      <c r="F35" s="8"/>
      <c r="G35" s="8"/>
      <c r="H35" s="8">
        <f t="shared" si="1"/>
        <v>1164.49</v>
      </c>
      <c r="I35" s="6" t="s">
        <v>1811</v>
      </c>
      <c r="J35" s="10" t="s">
        <v>21</v>
      </c>
    </row>
    <row r="36" s="3" customFormat="1" customHeight="1" spans="1:10">
      <c r="A36" s="6">
        <f t="shared" si="0"/>
        <v>34</v>
      </c>
      <c r="B36" s="6" t="s">
        <v>42</v>
      </c>
      <c r="C36" s="6" t="s">
        <v>1812</v>
      </c>
      <c r="D36" s="6">
        <v>84</v>
      </c>
      <c r="E36" s="8">
        <v>1575.1</v>
      </c>
      <c r="F36" s="8"/>
      <c r="G36" s="8"/>
      <c r="H36" s="8">
        <f t="shared" si="1"/>
        <v>1575.1</v>
      </c>
      <c r="I36" s="6" t="s">
        <v>1813</v>
      </c>
      <c r="J36" s="10" t="s">
        <v>21</v>
      </c>
    </row>
    <row r="37" s="3" customFormat="1" customHeight="1" spans="1:10">
      <c r="A37" s="6">
        <f t="shared" si="0"/>
        <v>35</v>
      </c>
      <c r="B37" s="6" t="s">
        <v>42</v>
      </c>
      <c r="C37" s="6" t="s">
        <v>1814</v>
      </c>
      <c r="D37" s="6">
        <v>98</v>
      </c>
      <c r="E37" s="8">
        <v>1117.38</v>
      </c>
      <c r="F37" s="8"/>
      <c r="G37" s="8"/>
      <c r="H37" s="8">
        <f t="shared" si="1"/>
        <v>1117.38</v>
      </c>
      <c r="I37" s="6" t="s">
        <v>1815</v>
      </c>
      <c r="J37" s="10" t="s">
        <v>21</v>
      </c>
    </row>
    <row r="38" s="3" customFormat="1" customHeight="1" spans="1:10">
      <c r="A38" s="6">
        <f t="shared" si="0"/>
        <v>36</v>
      </c>
      <c r="B38" s="6" t="s">
        <v>42</v>
      </c>
      <c r="C38" s="6" t="s">
        <v>1816</v>
      </c>
      <c r="D38" s="6">
        <v>113</v>
      </c>
      <c r="E38" s="8">
        <v>1719.97</v>
      </c>
      <c r="F38" s="8"/>
      <c r="G38" s="8"/>
      <c r="H38" s="8">
        <f t="shared" si="1"/>
        <v>1719.97</v>
      </c>
      <c r="I38" s="6" t="s">
        <v>141</v>
      </c>
      <c r="J38" s="10" t="s">
        <v>21</v>
      </c>
    </row>
    <row r="39" s="3" customFormat="1" customHeight="1" spans="1:10">
      <c r="A39" s="6">
        <f t="shared" si="0"/>
        <v>37</v>
      </c>
      <c r="B39" s="6" t="s">
        <v>42</v>
      </c>
      <c r="C39" s="6" t="s">
        <v>1817</v>
      </c>
      <c r="D39" s="6">
        <v>112</v>
      </c>
      <c r="E39" s="8">
        <v>1083.75</v>
      </c>
      <c r="F39" s="8"/>
      <c r="G39" s="8"/>
      <c r="H39" s="8">
        <f t="shared" si="1"/>
        <v>1083.75</v>
      </c>
      <c r="I39" s="6" t="s">
        <v>1818</v>
      </c>
      <c r="J39" s="10" t="s">
        <v>21</v>
      </c>
    </row>
    <row r="40" s="3" customFormat="1" customHeight="1" spans="1:10">
      <c r="A40" s="6">
        <f t="shared" si="0"/>
        <v>38</v>
      </c>
      <c r="B40" s="6" t="s">
        <v>42</v>
      </c>
      <c r="C40" s="6" t="s">
        <v>1819</v>
      </c>
      <c r="D40" s="6">
        <v>110</v>
      </c>
      <c r="E40" s="8">
        <v>2057.69</v>
      </c>
      <c r="F40" s="8"/>
      <c r="G40" s="8"/>
      <c r="H40" s="8">
        <f t="shared" si="1"/>
        <v>2057.69</v>
      </c>
      <c r="I40" s="6" t="s">
        <v>104</v>
      </c>
      <c r="J40" s="10" t="s">
        <v>21</v>
      </c>
    </row>
    <row r="41" s="3" customFormat="1" customHeight="1" spans="1:10">
      <c r="A41" s="6">
        <f t="shared" si="0"/>
        <v>39</v>
      </c>
      <c r="B41" s="6" t="s">
        <v>42</v>
      </c>
      <c r="C41" s="6" t="s">
        <v>1820</v>
      </c>
      <c r="D41" s="6">
        <v>383</v>
      </c>
      <c r="E41" s="8">
        <v>5334.2</v>
      </c>
      <c r="F41" s="8">
        <v>791.8</v>
      </c>
      <c r="G41" s="8"/>
      <c r="H41" s="8">
        <f t="shared" si="1"/>
        <v>6126</v>
      </c>
      <c r="I41" s="6" t="s">
        <v>1821</v>
      </c>
      <c r="J41" s="10" t="s">
        <v>21</v>
      </c>
    </row>
    <row r="42" s="3" customFormat="1" customHeight="1" spans="1:10">
      <c r="A42" s="6">
        <f t="shared" si="0"/>
        <v>40</v>
      </c>
      <c r="B42" s="6" t="s">
        <v>42</v>
      </c>
      <c r="C42" s="6" t="s">
        <v>1822</v>
      </c>
      <c r="D42" s="6"/>
      <c r="E42" s="8">
        <v>364.39</v>
      </c>
      <c r="F42" s="8"/>
      <c r="G42" s="8"/>
      <c r="H42" s="8">
        <f t="shared" si="1"/>
        <v>364.39</v>
      </c>
      <c r="I42" s="6" t="s">
        <v>1823</v>
      </c>
      <c r="J42" s="10" t="s">
        <v>55</v>
      </c>
    </row>
    <row r="43" s="3" customFormat="1" customHeight="1" spans="1:10">
      <c r="A43" s="6">
        <f t="shared" si="0"/>
        <v>41</v>
      </c>
      <c r="B43" s="6" t="s">
        <v>42</v>
      </c>
      <c r="C43" s="6" t="s">
        <v>1824</v>
      </c>
      <c r="D43" s="6"/>
      <c r="E43" s="8">
        <v>2582.06</v>
      </c>
      <c r="F43" s="8"/>
      <c r="G43" s="8"/>
      <c r="H43" s="8">
        <f t="shared" si="1"/>
        <v>2582.06</v>
      </c>
      <c r="I43" s="6" t="s">
        <v>807</v>
      </c>
      <c r="J43" s="10" t="s">
        <v>55</v>
      </c>
    </row>
    <row r="44" s="3" customFormat="1" customHeight="1" spans="1:10">
      <c r="A44" s="6">
        <f t="shared" si="0"/>
        <v>42</v>
      </c>
      <c r="B44" s="6" t="s">
        <v>42</v>
      </c>
      <c r="C44" s="6" t="s">
        <v>1825</v>
      </c>
      <c r="D44" s="6">
        <v>1305</v>
      </c>
      <c r="E44" s="8">
        <v>13967.44</v>
      </c>
      <c r="F44" s="8">
        <v>2085.26</v>
      </c>
      <c r="G44" s="8">
        <v>1592</v>
      </c>
      <c r="H44" s="8">
        <f t="shared" si="1"/>
        <v>17644.7</v>
      </c>
      <c r="I44" s="6"/>
      <c r="J44" s="10" t="s">
        <v>21</v>
      </c>
    </row>
    <row r="45" s="3" customFormat="1" customHeight="1" spans="1:10">
      <c r="A45" s="6">
        <f t="shared" si="0"/>
        <v>43</v>
      </c>
      <c r="B45" s="6" t="s">
        <v>42</v>
      </c>
      <c r="C45" s="6" t="s">
        <v>1826</v>
      </c>
      <c r="D45" s="6"/>
      <c r="E45" s="8">
        <v>1116.08</v>
      </c>
      <c r="F45" s="8"/>
      <c r="G45" s="8"/>
      <c r="H45" s="8">
        <f t="shared" si="1"/>
        <v>1116.08</v>
      </c>
      <c r="I45" s="13" t="s">
        <v>813</v>
      </c>
      <c r="J45" s="10" t="s">
        <v>21</v>
      </c>
    </row>
    <row r="46" s="3" customFormat="1" customHeight="1" spans="1:10">
      <c r="A46" s="6">
        <f t="shared" si="0"/>
        <v>44</v>
      </c>
      <c r="B46" s="6" t="s">
        <v>42</v>
      </c>
      <c r="C46" s="6" t="s">
        <v>1827</v>
      </c>
      <c r="D46" s="6">
        <v>268</v>
      </c>
      <c r="E46" s="8">
        <v>2103.31</v>
      </c>
      <c r="F46" s="8">
        <v>1137.3</v>
      </c>
      <c r="G46" s="8">
        <v>556.65</v>
      </c>
      <c r="H46" s="8">
        <f t="shared" si="1"/>
        <v>3797.26</v>
      </c>
      <c r="I46" s="6"/>
      <c r="J46" s="10" t="s">
        <v>21</v>
      </c>
    </row>
    <row r="47" s="3" customFormat="1" customHeight="1" spans="1:10">
      <c r="A47" s="6">
        <f t="shared" si="0"/>
        <v>45</v>
      </c>
      <c r="B47" s="6" t="s">
        <v>42</v>
      </c>
      <c r="C47" s="6" t="s">
        <v>1828</v>
      </c>
      <c r="D47" s="6">
        <v>888</v>
      </c>
      <c r="E47" s="8">
        <v>12297.62</v>
      </c>
      <c r="F47" s="8">
        <v>1852.31</v>
      </c>
      <c r="G47" s="8">
        <v>6654.95</v>
      </c>
      <c r="H47" s="8">
        <f t="shared" si="1"/>
        <v>20804.88</v>
      </c>
      <c r="I47" s="6"/>
      <c r="J47" s="10" t="s">
        <v>21</v>
      </c>
    </row>
    <row r="48" s="3" customFormat="1" customHeight="1" spans="1:10">
      <c r="A48" s="6">
        <f t="shared" si="0"/>
        <v>46</v>
      </c>
      <c r="B48" s="6" t="s">
        <v>42</v>
      </c>
      <c r="C48" s="6" t="s">
        <v>1829</v>
      </c>
      <c r="D48" s="6">
        <v>962</v>
      </c>
      <c r="E48" s="8">
        <v>4664.86</v>
      </c>
      <c r="F48" s="8"/>
      <c r="G48" s="8"/>
      <c r="H48" s="8">
        <f t="shared" si="1"/>
        <v>4664.86</v>
      </c>
      <c r="I48" s="6"/>
      <c r="J48" s="10" t="s">
        <v>6</v>
      </c>
    </row>
    <row r="49" s="3" customFormat="1" customHeight="1" spans="1:10">
      <c r="A49" s="6">
        <f t="shared" si="0"/>
        <v>47</v>
      </c>
      <c r="B49" s="6" t="s">
        <v>42</v>
      </c>
      <c r="C49" s="6" t="s">
        <v>1830</v>
      </c>
      <c r="D49" s="6">
        <v>1325</v>
      </c>
      <c r="E49" s="8">
        <v>6636.69</v>
      </c>
      <c r="F49" s="8"/>
      <c r="G49" s="8"/>
      <c r="H49" s="8">
        <f t="shared" si="1"/>
        <v>6636.69</v>
      </c>
      <c r="I49" s="6"/>
      <c r="J49" s="10" t="s">
        <v>6</v>
      </c>
    </row>
    <row r="50" s="3" customFormat="1" customHeight="1" spans="1:10">
      <c r="A50" s="6">
        <f t="shared" si="0"/>
        <v>48</v>
      </c>
      <c r="B50" s="6" t="s">
        <v>42</v>
      </c>
      <c r="C50" s="6" t="s">
        <v>1831</v>
      </c>
      <c r="D50" s="6">
        <v>1393</v>
      </c>
      <c r="E50" s="8">
        <v>7353.46</v>
      </c>
      <c r="F50" s="8"/>
      <c r="G50" s="8">
        <v>4097.19</v>
      </c>
      <c r="H50" s="8">
        <f t="shared" si="1"/>
        <v>11450.65</v>
      </c>
      <c r="I50" s="6" t="s">
        <v>1832</v>
      </c>
      <c r="J50" s="10" t="s">
        <v>6</v>
      </c>
    </row>
    <row r="51" s="3" customFormat="1" customHeight="1" spans="1:10">
      <c r="A51" s="6">
        <f t="shared" si="0"/>
        <v>49</v>
      </c>
      <c r="B51" s="6" t="s">
        <v>42</v>
      </c>
      <c r="C51" s="6" t="s">
        <v>1833</v>
      </c>
      <c r="D51" s="6">
        <v>512</v>
      </c>
      <c r="E51" s="8">
        <v>1837.81</v>
      </c>
      <c r="F51" s="8"/>
      <c r="G51" s="8"/>
      <c r="H51" s="8">
        <f t="shared" si="1"/>
        <v>1837.81</v>
      </c>
      <c r="I51" s="6"/>
      <c r="J51" s="10" t="s">
        <v>6</v>
      </c>
    </row>
    <row r="52" s="3" customFormat="1" customHeight="1" spans="1:10">
      <c r="A52" s="6">
        <f t="shared" si="0"/>
        <v>50</v>
      </c>
      <c r="B52" s="6" t="s">
        <v>42</v>
      </c>
      <c r="C52" s="6" t="s">
        <v>1834</v>
      </c>
      <c r="D52" s="6">
        <v>1196</v>
      </c>
      <c r="E52" s="8">
        <v>10852.9</v>
      </c>
      <c r="F52" s="8">
        <v>322.46</v>
      </c>
      <c r="G52" s="8">
        <v>282.01</v>
      </c>
      <c r="H52" s="8">
        <f t="shared" si="1"/>
        <v>11457.37</v>
      </c>
      <c r="I52" s="6" t="s">
        <v>1835</v>
      </c>
      <c r="J52" s="10" t="s">
        <v>21</v>
      </c>
    </row>
    <row r="53" s="3" customFormat="1" customHeight="1" spans="1:10">
      <c r="A53" s="6">
        <f t="shared" si="0"/>
        <v>51</v>
      </c>
      <c r="B53" s="6" t="s">
        <v>42</v>
      </c>
      <c r="C53" s="6" t="s">
        <v>1836</v>
      </c>
      <c r="D53" s="6"/>
      <c r="E53" s="8"/>
      <c r="F53" s="8">
        <v>10286.07</v>
      </c>
      <c r="G53" s="8">
        <v>3694.11</v>
      </c>
      <c r="H53" s="8">
        <f t="shared" si="1"/>
        <v>13980.18</v>
      </c>
      <c r="I53" s="6"/>
      <c r="J53" s="10" t="s">
        <v>21</v>
      </c>
    </row>
    <row r="54" s="3" customFormat="1" customHeight="1" spans="1:10">
      <c r="A54" s="6">
        <f t="shared" si="0"/>
        <v>52</v>
      </c>
      <c r="B54" s="6" t="s">
        <v>42</v>
      </c>
      <c r="C54" s="6" t="s">
        <v>1837</v>
      </c>
      <c r="D54" s="6">
        <v>423</v>
      </c>
      <c r="E54" s="8">
        <v>3096.25</v>
      </c>
      <c r="F54" s="8"/>
      <c r="G54" s="8"/>
      <c r="H54" s="8">
        <f t="shared" si="1"/>
        <v>3096.25</v>
      </c>
      <c r="I54" s="6"/>
      <c r="J54" s="10" t="s">
        <v>21</v>
      </c>
    </row>
    <row r="55" s="3" customFormat="1" customHeight="1" spans="1:10">
      <c r="A55" s="6">
        <f t="shared" si="0"/>
        <v>53</v>
      </c>
      <c r="B55" s="6" t="s">
        <v>42</v>
      </c>
      <c r="C55" s="6" t="s">
        <v>1838</v>
      </c>
      <c r="D55" s="6"/>
      <c r="E55" s="8">
        <v>888.07</v>
      </c>
      <c r="F55" s="8"/>
      <c r="G55" s="8"/>
      <c r="H55" s="8">
        <f t="shared" si="1"/>
        <v>888.07</v>
      </c>
      <c r="I55" s="6" t="s">
        <v>263</v>
      </c>
      <c r="J55" s="10" t="s">
        <v>21</v>
      </c>
    </row>
    <row r="56" s="3" customFormat="1" customHeight="1" spans="1:10">
      <c r="A56" s="6">
        <f t="shared" si="0"/>
        <v>54</v>
      </c>
      <c r="B56" s="6" t="s">
        <v>42</v>
      </c>
      <c r="C56" s="6" t="s">
        <v>1839</v>
      </c>
      <c r="D56" s="6">
        <v>266</v>
      </c>
      <c r="E56" s="8">
        <v>2046.56</v>
      </c>
      <c r="F56" s="8"/>
      <c r="G56" s="8"/>
      <c r="H56" s="8">
        <f t="shared" si="1"/>
        <v>2046.56</v>
      </c>
      <c r="I56" s="6" t="s">
        <v>1840</v>
      </c>
      <c r="J56" s="10" t="s">
        <v>21</v>
      </c>
    </row>
    <row r="57" s="3" customFormat="1" customHeight="1" spans="1:10">
      <c r="A57" s="1"/>
      <c r="B57" s="1"/>
      <c r="C57" s="1"/>
      <c r="D57" s="1"/>
      <c r="E57" s="4"/>
      <c r="F57" s="4"/>
      <c r="G57" s="4"/>
      <c r="H57" s="1"/>
      <c r="I57" s="1"/>
      <c r="J57" s="1"/>
    </row>
    <row r="58" s="3" customFormat="1" customHeight="1" spans="1:10">
      <c r="A58" s="1"/>
      <c r="B58" s="1"/>
      <c r="C58" s="1"/>
      <c r="D58" s="1"/>
      <c r="E58" s="4"/>
      <c r="F58" s="4"/>
      <c r="G58" s="4"/>
      <c r="H58" s="1"/>
      <c r="I58" s="1"/>
      <c r="J58" s="1"/>
    </row>
    <row r="59" s="3" customFormat="1" customHeight="1" spans="1:10">
      <c r="A59" s="1"/>
      <c r="B59" s="1"/>
      <c r="C59" s="1"/>
      <c r="D59" s="1"/>
      <c r="E59" s="4"/>
      <c r="F59" s="4"/>
      <c r="G59" s="4"/>
      <c r="H59" s="1"/>
      <c r="I59" s="1"/>
      <c r="J59" s="1"/>
    </row>
    <row r="60" s="3" customFormat="1" customHeight="1" spans="1:10">
      <c r="A60" s="1"/>
      <c r="B60" s="1"/>
      <c r="C60" s="1"/>
      <c r="D60" s="1"/>
      <c r="E60" s="4"/>
      <c r="F60" s="4"/>
      <c r="G60" s="4"/>
      <c r="H60" s="1"/>
      <c r="I60" s="1"/>
      <c r="J60" s="1"/>
    </row>
    <row r="61" s="3" customFormat="1" customHeight="1" spans="1:10">
      <c r="A61" s="1"/>
      <c r="B61" s="1"/>
      <c r="C61" s="1"/>
      <c r="D61" s="1"/>
      <c r="E61" s="4"/>
      <c r="F61" s="4"/>
      <c r="G61" s="4"/>
      <c r="H61" s="1"/>
      <c r="I61" s="1"/>
      <c r="J61" s="1"/>
    </row>
    <row r="62" s="3" customFormat="1" customHeight="1" spans="1:10">
      <c r="A62" s="1"/>
      <c r="B62" s="1"/>
      <c r="C62" s="1"/>
      <c r="D62" s="1"/>
      <c r="E62" s="4"/>
      <c r="F62" s="4"/>
      <c r="G62" s="4"/>
      <c r="H62" s="1"/>
      <c r="I62" s="1"/>
      <c r="J62" s="1"/>
    </row>
  </sheetData>
  <autoFilter xmlns:etc="http://www.wps.cn/officeDocument/2017/etCustomData" ref="A2:J56" etc:filterBottomFollowUsedRange="0">
    <extLst/>
  </autoFilter>
  <conditionalFormatting sqref="E4">
    <cfRule type="duplicateValues" dxfId="0" priority="5"/>
  </conditionalFormatting>
  <conditionalFormatting sqref="E6">
    <cfRule type="duplicateValues" dxfId="0" priority="4"/>
  </conditionalFormatting>
  <conditionalFormatting sqref="G11">
    <cfRule type="duplicateValues" dxfId="0" priority="3"/>
  </conditionalFormatting>
  <conditionalFormatting sqref="J1:J56">
    <cfRule type="cellIs" dxfId="1" priority="2" operator="equal">
      <formula>"不定级"</formula>
    </cfRule>
    <cfRule type="cellIs" dxfId="2" priority="1" operator="equal">
      <formula>"二级"</formula>
    </cfRule>
  </conditionalFormatting>
  <conditionalFormatting sqref="J57:J1048576">
    <cfRule type="cellIs" dxfId="2" priority="7" operator="equal">
      <formula>"二级"</formula>
    </cfRule>
    <cfRule type="cellIs" dxfId="1" priority="8" operator="equal">
      <formula>"不定级"</formula>
    </cfRule>
  </conditionalFormatting>
  <conditionalFormatting sqref="G3:G10 G13 G15:G48">
    <cfRule type="duplicateValues" dxfId="0" priority="6"/>
  </conditionalFormatting>
  <pageMargins left="0.393055555555556" right="0.393055555555556" top="1" bottom="1" header="0.5" footer="0.5"/>
  <pageSetup paperSize="9" scale="70"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7"/>
  <sheetViews>
    <sheetView tabSelected="1" workbookViewId="0">
      <pane ySplit="2" topLeftCell="A3" activePane="bottomLeft" state="frozen"/>
      <selection/>
      <selection pane="bottomLeft" activeCell="K18" sqref="K18"/>
    </sheetView>
  </sheetViews>
  <sheetFormatPr defaultColWidth="13.875" defaultRowHeight="26" customHeight="1"/>
  <cols>
    <col min="1" max="2" width="4.625" style="1" customWidth="1"/>
    <col min="3" max="3" width="28.625" style="1" customWidth="1"/>
    <col min="4" max="4" width="10.625" style="1" customWidth="1"/>
    <col min="5" max="7" width="10.625" style="4" customWidth="1"/>
    <col min="8" max="8" width="10.625" style="1" customWidth="1"/>
    <col min="9" max="9" width="38.625" style="1" customWidth="1"/>
    <col min="10" max="10" width="8.625" style="1" customWidth="1"/>
    <col min="11" max="16384" width="13.875" style="1"/>
  </cols>
  <sheetData>
    <row r="1" customHeight="1" spans="1:10">
      <c r="A1" s="5" t="s">
        <v>44</v>
      </c>
      <c r="B1" s="5"/>
      <c r="C1" s="5"/>
      <c r="D1" s="5"/>
      <c r="E1" s="7"/>
      <c r="F1" s="7"/>
      <c r="G1" s="7"/>
      <c r="H1" s="5"/>
      <c r="I1" s="5"/>
      <c r="J1" s="5"/>
    </row>
    <row r="2" customHeight="1" spans="1:10">
      <c r="A2" s="6" t="s">
        <v>1</v>
      </c>
      <c r="B2" s="6" t="s">
        <v>2</v>
      </c>
      <c r="C2" s="6" t="s">
        <v>45</v>
      </c>
      <c r="D2" s="6" t="s">
        <v>46</v>
      </c>
      <c r="E2" s="8" t="s">
        <v>47</v>
      </c>
      <c r="F2" s="8" t="s">
        <v>48</v>
      </c>
      <c r="G2" s="8" t="s">
        <v>49</v>
      </c>
      <c r="H2" s="6" t="s">
        <v>50</v>
      </c>
      <c r="I2" s="6" t="s">
        <v>51</v>
      </c>
      <c r="J2" s="6" t="s">
        <v>52</v>
      </c>
    </row>
    <row r="3" customHeight="1" spans="1:10">
      <c r="A3" s="6">
        <f>ROW()-2</f>
        <v>1</v>
      </c>
      <c r="B3" s="6" t="s">
        <v>33</v>
      </c>
      <c r="C3" s="6" t="s">
        <v>53</v>
      </c>
      <c r="D3" s="6"/>
      <c r="E3" s="26">
        <v>22248.48</v>
      </c>
      <c r="F3" s="8"/>
      <c r="G3" s="8">
        <v>8652.01</v>
      </c>
      <c r="H3" s="8">
        <f>SUM(E3:G3)</f>
        <v>30900.49</v>
      </c>
      <c r="I3" s="6" t="s">
        <v>54</v>
      </c>
      <c r="J3" s="10" t="s">
        <v>55</v>
      </c>
    </row>
    <row r="4" ht="24" spans="1:10">
      <c r="A4" s="6">
        <f>ROW()-2</f>
        <v>2</v>
      </c>
      <c r="B4" s="6" t="s">
        <v>33</v>
      </c>
      <c r="C4" s="6" t="s">
        <v>56</v>
      </c>
      <c r="D4" s="6">
        <v>1652</v>
      </c>
      <c r="E4" s="12">
        <v>15273.07</v>
      </c>
      <c r="F4" s="8">
        <v>8030.82</v>
      </c>
      <c r="G4" s="8"/>
      <c r="H4" s="8">
        <f>SUM(E4:G4)</f>
        <v>23303.89</v>
      </c>
      <c r="I4" s="33" t="s">
        <v>57</v>
      </c>
      <c r="J4" s="10" t="s">
        <v>5</v>
      </c>
    </row>
    <row r="5" customFormat="1" ht="24" spans="1:10">
      <c r="A5" s="6">
        <f>ROW()-2</f>
        <v>3</v>
      </c>
      <c r="B5" s="6" t="s">
        <v>33</v>
      </c>
      <c r="C5" s="14" t="s">
        <v>56</v>
      </c>
      <c r="D5" s="6">
        <v>1652</v>
      </c>
      <c r="E5" s="8">
        <v>24441.7</v>
      </c>
      <c r="F5" s="8">
        <v>5145.19</v>
      </c>
      <c r="G5" s="8"/>
      <c r="H5" s="8">
        <f>SUM(E5:G5)</f>
        <v>29586.89</v>
      </c>
      <c r="I5" s="33" t="s">
        <v>58</v>
      </c>
      <c r="J5" s="10" t="s">
        <v>5</v>
      </c>
    </row>
    <row r="6" s="1" customFormat="1" customHeight="1" spans="1:10">
      <c r="A6" s="6">
        <f>ROW()-2</f>
        <v>4</v>
      </c>
      <c r="B6" s="6" t="s">
        <v>33</v>
      </c>
      <c r="C6" s="6" t="s">
        <v>59</v>
      </c>
      <c r="D6" s="6"/>
      <c r="E6" s="8"/>
      <c r="F6" s="8">
        <v>2129.24</v>
      </c>
      <c r="G6" s="8">
        <v>235.33</v>
      </c>
      <c r="H6" s="8">
        <f t="shared" ref="H6:H12" si="0">SUM(E6:G6)</f>
        <v>2364.57</v>
      </c>
      <c r="I6" s="6" t="s">
        <v>60</v>
      </c>
      <c r="J6" s="10" t="s">
        <v>5</v>
      </c>
    </row>
    <row r="7" s="32" customFormat="1" customHeight="1" spans="1:11">
      <c r="A7" s="6">
        <f t="shared" ref="A6:A15" si="1">ROW()-2</f>
        <v>5</v>
      </c>
      <c r="B7" s="6" t="s">
        <v>33</v>
      </c>
      <c r="C7" s="14" t="s">
        <v>61</v>
      </c>
      <c r="D7" s="6"/>
      <c r="E7" s="8"/>
      <c r="F7" s="8">
        <v>213.94</v>
      </c>
      <c r="G7" s="8"/>
      <c r="H7" s="8">
        <f t="shared" si="0"/>
        <v>213.94</v>
      </c>
      <c r="I7" s="6" t="s">
        <v>62</v>
      </c>
      <c r="J7" s="10" t="s">
        <v>5</v>
      </c>
      <c r="K7" s="1"/>
    </row>
    <row r="8" s="32" customFormat="1" customHeight="1" spans="1:11">
      <c r="A8" s="6">
        <f t="shared" si="1"/>
        <v>6</v>
      </c>
      <c r="B8" s="6" t="s">
        <v>33</v>
      </c>
      <c r="C8" s="6" t="s">
        <v>63</v>
      </c>
      <c r="D8" s="6"/>
      <c r="E8" s="8"/>
      <c r="F8" s="8">
        <v>224.02</v>
      </c>
      <c r="G8" s="8"/>
      <c r="H8" s="8">
        <f t="shared" si="0"/>
        <v>224.02</v>
      </c>
      <c r="I8" s="6" t="s">
        <v>64</v>
      </c>
      <c r="J8" s="10" t="s">
        <v>5</v>
      </c>
      <c r="K8" s="1"/>
    </row>
    <row r="9" customHeight="1" spans="1:10">
      <c r="A9" s="6">
        <f t="shared" si="1"/>
        <v>7</v>
      </c>
      <c r="B9" s="6" t="s">
        <v>33</v>
      </c>
      <c r="C9" s="6" t="s">
        <v>65</v>
      </c>
      <c r="D9" s="6">
        <v>699</v>
      </c>
      <c r="E9" s="8">
        <v>17205.51</v>
      </c>
      <c r="F9" s="8">
        <v>943.68</v>
      </c>
      <c r="G9" s="8">
        <v>9720.09</v>
      </c>
      <c r="H9" s="8">
        <f t="shared" si="0"/>
        <v>27869.28</v>
      </c>
      <c r="I9" s="6" t="s">
        <v>66</v>
      </c>
      <c r="J9" s="10" t="s">
        <v>55</v>
      </c>
    </row>
    <row r="10" customHeight="1" spans="1:10">
      <c r="A10" s="6">
        <f t="shared" si="1"/>
        <v>8</v>
      </c>
      <c r="B10" s="6" t="s">
        <v>33</v>
      </c>
      <c r="C10" s="6" t="s">
        <v>67</v>
      </c>
      <c r="D10" s="6"/>
      <c r="E10" s="8">
        <v>8947.28</v>
      </c>
      <c r="F10" s="8"/>
      <c r="G10" s="8"/>
      <c r="H10" s="8">
        <f t="shared" si="0"/>
        <v>8947.28</v>
      </c>
      <c r="I10" s="6" t="s">
        <v>68</v>
      </c>
      <c r="J10" s="10" t="s">
        <v>21</v>
      </c>
    </row>
    <row r="11" s="1" customFormat="1" customHeight="1" spans="1:10">
      <c r="A11" s="6">
        <f t="shared" si="1"/>
        <v>9</v>
      </c>
      <c r="B11" s="6" t="s">
        <v>33</v>
      </c>
      <c r="C11" s="6" t="s">
        <v>69</v>
      </c>
      <c r="D11" s="6">
        <v>1670</v>
      </c>
      <c r="E11" s="8">
        <v>4376.98</v>
      </c>
      <c r="F11" s="8">
        <v>9703.08</v>
      </c>
      <c r="G11" s="8"/>
      <c r="H11" s="8">
        <f t="shared" si="0"/>
        <v>14080.06</v>
      </c>
      <c r="I11" s="6"/>
      <c r="J11" s="10" t="s">
        <v>21</v>
      </c>
    </row>
    <row r="12" s="1" customFormat="1" customHeight="1" spans="1:10">
      <c r="A12" s="6">
        <f t="shared" si="1"/>
        <v>10</v>
      </c>
      <c r="B12" s="6" t="s">
        <v>33</v>
      </c>
      <c r="C12" s="6" t="s">
        <v>70</v>
      </c>
      <c r="D12" s="6"/>
      <c r="E12" s="8"/>
      <c r="F12" s="8">
        <v>545.49</v>
      </c>
      <c r="G12" s="8"/>
      <c r="H12" s="8">
        <f t="shared" si="0"/>
        <v>545.49</v>
      </c>
      <c r="I12" s="6" t="s">
        <v>71</v>
      </c>
      <c r="J12" s="10" t="s">
        <v>21</v>
      </c>
    </row>
    <row r="13" customHeight="1" spans="1:10">
      <c r="A13" s="6">
        <f t="shared" si="1"/>
        <v>11</v>
      </c>
      <c r="B13" s="6" t="s">
        <v>33</v>
      </c>
      <c r="C13" s="6" t="s">
        <v>72</v>
      </c>
      <c r="D13" s="6"/>
      <c r="E13" s="8">
        <v>24395.15</v>
      </c>
      <c r="F13" s="8"/>
      <c r="G13" s="8">
        <v>18741.65</v>
      </c>
      <c r="H13" s="8">
        <f t="shared" ref="H13:H71" si="2">SUM(E13:G13)</f>
        <v>43136.8</v>
      </c>
      <c r="I13" s="6" t="s">
        <v>66</v>
      </c>
      <c r="J13" s="10" t="s">
        <v>55</v>
      </c>
    </row>
    <row r="14" customHeight="1" spans="1:10">
      <c r="A14" s="6">
        <f t="shared" si="1"/>
        <v>12</v>
      </c>
      <c r="B14" s="6" t="s">
        <v>33</v>
      </c>
      <c r="C14" s="6" t="s">
        <v>73</v>
      </c>
      <c r="D14" s="6">
        <v>72</v>
      </c>
      <c r="E14" s="8">
        <v>571.56</v>
      </c>
      <c r="F14" s="8"/>
      <c r="G14" s="8"/>
      <c r="H14" s="8">
        <f t="shared" si="2"/>
        <v>571.56</v>
      </c>
      <c r="I14" s="6" t="s">
        <v>74</v>
      </c>
      <c r="J14" s="10" t="s">
        <v>21</v>
      </c>
    </row>
    <row r="15" customHeight="1" spans="1:10">
      <c r="A15" s="6">
        <f t="shared" si="1"/>
        <v>13</v>
      </c>
      <c r="B15" s="6" t="s">
        <v>33</v>
      </c>
      <c r="C15" s="6" t="s">
        <v>75</v>
      </c>
      <c r="D15" s="6">
        <v>132</v>
      </c>
      <c r="E15" s="8">
        <v>1415.34</v>
      </c>
      <c r="F15" s="8"/>
      <c r="G15" s="8"/>
      <c r="H15" s="8">
        <f t="shared" si="2"/>
        <v>1415.34</v>
      </c>
      <c r="I15" s="6" t="s">
        <v>76</v>
      </c>
      <c r="J15" s="10" t="s">
        <v>6</v>
      </c>
    </row>
    <row r="16" customHeight="1" spans="1:10">
      <c r="A16" s="6">
        <f t="shared" ref="A16:A25" si="3">ROW()-2</f>
        <v>14</v>
      </c>
      <c r="B16" s="6" t="s">
        <v>33</v>
      </c>
      <c r="C16" s="6" t="s">
        <v>77</v>
      </c>
      <c r="D16" s="6">
        <v>572</v>
      </c>
      <c r="E16" s="8">
        <v>14378.43</v>
      </c>
      <c r="F16" s="8">
        <v>6920.8</v>
      </c>
      <c r="G16" s="8"/>
      <c r="H16" s="8">
        <f t="shared" si="2"/>
        <v>21299.23</v>
      </c>
      <c r="I16" s="6" t="s">
        <v>78</v>
      </c>
      <c r="J16" s="6" t="s">
        <v>5</v>
      </c>
    </row>
    <row r="17" customHeight="1" spans="1:10">
      <c r="A17" s="6">
        <f t="shared" si="3"/>
        <v>15</v>
      </c>
      <c r="B17" s="6" t="s">
        <v>33</v>
      </c>
      <c r="C17" s="6" t="s">
        <v>79</v>
      </c>
      <c r="D17" s="6"/>
      <c r="E17" s="8"/>
      <c r="F17" s="8"/>
      <c r="G17" s="8">
        <v>879.58</v>
      </c>
      <c r="H17" s="8">
        <f t="shared" si="2"/>
        <v>879.58</v>
      </c>
      <c r="I17" s="6" t="s">
        <v>80</v>
      </c>
      <c r="J17" s="10" t="s">
        <v>55</v>
      </c>
    </row>
    <row r="18" customHeight="1" spans="1:10">
      <c r="A18" s="6">
        <f t="shared" si="3"/>
        <v>16</v>
      </c>
      <c r="B18" s="6" t="s">
        <v>33</v>
      </c>
      <c r="C18" s="6" t="s">
        <v>81</v>
      </c>
      <c r="D18" s="6">
        <v>310</v>
      </c>
      <c r="E18" s="8">
        <v>5439.07</v>
      </c>
      <c r="F18" s="8">
        <v>4334.21</v>
      </c>
      <c r="H18" s="8">
        <f t="shared" si="2"/>
        <v>9773.28</v>
      </c>
      <c r="J18" s="10" t="s">
        <v>5</v>
      </c>
    </row>
    <row r="19" customHeight="1" spans="1:10">
      <c r="A19" s="6">
        <f t="shared" si="3"/>
        <v>17</v>
      </c>
      <c r="B19" s="6" t="s">
        <v>33</v>
      </c>
      <c r="C19" s="6" t="s">
        <v>82</v>
      </c>
      <c r="D19" s="6"/>
      <c r="E19" s="8"/>
      <c r="F19" s="8"/>
      <c r="G19" s="8">
        <v>4226.57</v>
      </c>
      <c r="H19" s="8">
        <f t="shared" si="2"/>
        <v>4226.57</v>
      </c>
      <c r="I19" s="6" t="s">
        <v>80</v>
      </c>
      <c r="J19" s="10" t="s">
        <v>55</v>
      </c>
    </row>
    <row r="20" customHeight="1" spans="1:10">
      <c r="A20" s="6">
        <f t="shared" si="3"/>
        <v>18</v>
      </c>
      <c r="B20" s="6" t="s">
        <v>33</v>
      </c>
      <c r="C20" s="6" t="s">
        <v>83</v>
      </c>
      <c r="D20" s="6">
        <v>248</v>
      </c>
      <c r="E20" s="8">
        <v>1728.49</v>
      </c>
      <c r="F20" s="8">
        <v>1855.5</v>
      </c>
      <c r="H20" s="8">
        <f t="shared" si="2"/>
        <v>3583.99</v>
      </c>
      <c r="J20" s="10" t="s">
        <v>21</v>
      </c>
    </row>
    <row r="21" customHeight="1" spans="1:10">
      <c r="A21" s="6">
        <f t="shared" si="3"/>
        <v>19</v>
      </c>
      <c r="B21" s="6" t="s">
        <v>33</v>
      </c>
      <c r="C21" s="6" t="s">
        <v>84</v>
      </c>
      <c r="D21" s="6"/>
      <c r="E21" s="8"/>
      <c r="F21" s="8"/>
      <c r="G21" s="8">
        <v>340.67</v>
      </c>
      <c r="H21" s="8">
        <f t="shared" si="2"/>
        <v>340.67</v>
      </c>
      <c r="I21" s="6" t="s">
        <v>80</v>
      </c>
      <c r="J21" s="10" t="s">
        <v>55</v>
      </c>
    </row>
    <row r="22" customHeight="1" spans="1:10">
      <c r="A22" s="6">
        <f t="shared" si="3"/>
        <v>20</v>
      </c>
      <c r="B22" s="6" t="s">
        <v>33</v>
      </c>
      <c r="C22" s="6" t="s">
        <v>85</v>
      </c>
      <c r="D22" s="6">
        <v>258</v>
      </c>
      <c r="E22" s="8">
        <v>5899.49</v>
      </c>
      <c r="F22" s="8"/>
      <c r="G22" s="8">
        <v>523.25</v>
      </c>
      <c r="H22" s="8">
        <f t="shared" si="2"/>
        <v>6422.74</v>
      </c>
      <c r="I22" s="6" t="s">
        <v>86</v>
      </c>
      <c r="J22" s="10" t="s">
        <v>21</v>
      </c>
    </row>
    <row r="23" customHeight="1" spans="1:10">
      <c r="A23" s="6">
        <f t="shared" si="3"/>
        <v>21</v>
      </c>
      <c r="B23" s="6" t="s">
        <v>33</v>
      </c>
      <c r="C23" s="6" t="s">
        <v>87</v>
      </c>
      <c r="D23" s="6">
        <v>253</v>
      </c>
      <c r="E23" s="8">
        <v>2761.26</v>
      </c>
      <c r="F23" s="8"/>
      <c r="G23" s="8">
        <v>231.87</v>
      </c>
      <c r="H23" s="8">
        <f t="shared" si="2"/>
        <v>2993.13</v>
      </c>
      <c r="I23" s="6"/>
      <c r="J23" s="10" t="s">
        <v>21</v>
      </c>
    </row>
    <row r="24" customHeight="1" spans="1:10">
      <c r="A24" s="6">
        <f t="shared" si="3"/>
        <v>22</v>
      </c>
      <c r="B24" s="6" t="s">
        <v>33</v>
      </c>
      <c r="C24" s="6" t="s">
        <v>88</v>
      </c>
      <c r="D24" s="6">
        <v>219</v>
      </c>
      <c r="E24" s="8">
        <v>3726.73</v>
      </c>
      <c r="F24" s="8">
        <v>599.65</v>
      </c>
      <c r="G24" s="8">
        <v>649.19</v>
      </c>
      <c r="H24" s="8">
        <f t="shared" si="2"/>
        <v>4975.57</v>
      </c>
      <c r="I24" s="6" t="s">
        <v>89</v>
      </c>
      <c r="J24" s="10" t="s">
        <v>21</v>
      </c>
    </row>
    <row r="25" customHeight="1" spans="1:10">
      <c r="A25" s="6">
        <f t="shared" si="3"/>
        <v>23</v>
      </c>
      <c r="B25" s="6" t="s">
        <v>33</v>
      </c>
      <c r="C25" s="6" t="s">
        <v>90</v>
      </c>
      <c r="D25" s="6">
        <v>1043</v>
      </c>
      <c r="E25" s="8">
        <v>24733.76</v>
      </c>
      <c r="F25" s="8">
        <v>3145.7</v>
      </c>
      <c r="G25" s="8">
        <v>779.7</v>
      </c>
      <c r="H25" s="8">
        <f t="shared" si="2"/>
        <v>28659.16</v>
      </c>
      <c r="I25" s="6" t="s">
        <v>91</v>
      </c>
      <c r="J25" s="10" t="s">
        <v>5</v>
      </c>
    </row>
    <row r="26" customHeight="1" spans="1:10">
      <c r="A26" s="6">
        <f t="shared" ref="A26:A35" si="4">ROW()-2</f>
        <v>24</v>
      </c>
      <c r="B26" s="6" t="s">
        <v>33</v>
      </c>
      <c r="C26" s="6" t="s">
        <v>92</v>
      </c>
      <c r="D26" s="6"/>
      <c r="E26" s="8">
        <v>10800.62</v>
      </c>
      <c r="F26" s="8"/>
      <c r="G26" s="8"/>
      <c r="H26" s="8">
        <f t="shared" si="2"/>
        <v>10800.62</v>
      </c>
      <c r="I26" s="6"/>
      <c r="J26" s="10" t="s">
        <v>6</v>
      </c>
    </row>
    <row r="27" customHeight="1" spans="1:10">
      <c r="A27" s="6">
        <f t="shared" si="4"/>
        <v>25</v>
      </c>
      <c r="B27" s="6" t="s">
        <v>33</v>
      </c>
      <c r="C27" s="6" t="s">
        <v>93</v>
      </c>
      <c r="D27" s="6">
        <v>171</v>
      </c>
      <c r="E27" s="8">
        <v>1010.71</v>
      </c>
      <c r="F27" s="8"/>
      <c r="G27" s="8"/>
      <c r="H27" s="8">
        <f t="shared" si="2"/>
        <v>1010.71</v>
      </c>
      <c r="I27" s="6"/>
      <c r="J27" s="10" t="s">
        <v>6</v>
      </c>
    </row>
    <row r="28" customHeight="1" spans="1:10">
      <c r="A28" s="6">
        <f t="shared" si="4"/>
        <v>26</v>
      </c>
      <c r="B28" s="6" t="s">
        <v>33</v>
      </c>
      <c r="C28" s="6" t="s">
        <v>94</v>
      </c>
      <c r="D28" s="6">
        <v>276</v>
      </c>
      <c r="E28" s="8">
        <v>2024.86</v>
      </c>
      <c r="F28" s="8"/>
      <c r="G28" s="8"/>
      <c r="H28" s="8">
        <f t="shared" si="2"/>
        <v>2024.86</v>
      </c>
      <c r="I28" s="6"/>
      <c r="J28" s="10" t="s">
        <v>6</v>
      </c>
    </row>
    <row r="29" customHeight="1" spans="1:10">
      <c r="A29" s="6">
        <f t="shared" si="4"/>
        <v>27</v>
      </c>
      <c r="B29" s="6" t="s">
        <v>33</v>
      </c>
      <c r="C29" s="6" t="s">
        <v>95</v>
      </c>
      <c r="D29" s="6">
        <v>380</v>
      </c>
      <c r="E29" s="8">
        <v>9958.76</v>
      </c>
      <c r="F29" s="8">
        <v>31.77</v>
      </c>
      <c r="G29" s="8">
        <v>537.28</v>
      </c>
      <c r="H29" s="8">
        <f t="shared" si="2"/>
        <v>10527.81</v>
      </c>
      <c r="I29" s="6" t="s">
        <v>96</v>
      </c>
      <c r="J29" s="10" t="s">
        <v>21</v>
      </c>
    </row>
    <row r="30" customHeight="1" spans="1:10">
      <c r="A30" s="6">
        <f t="shared" si="4"/>
        <v>28</v>
      </c>
      <c r="B30" s="6" t="s">
        <v>33</v>
      </c>
      <c r="C30" s="6" t="s">
        <v>97</v>
      </c>
      <c r="D30" s="6">
        <v>271</v>
      </c>
      <c r="E30" s="8">
        <v>1949.47</v>
      </c>
      <c r="F30" s="8"/>
      <c r="G30" s="8"/>
      <c r="H30" s="8">
        <f t="shared" si="2"/>
        <v>1949.47</v>
      </c>
      <c r="I30" s="6" t="s">
        <v>98</v>
      </c>
      <c r="J30" s="10" t="s">
        <v>21</v>
      </c>
    </row>
    <row r="31" customHeight="1" spans="1:10">
      <c r="A31" s="6">
        <f t="shared" si="4"/>
        <v>29</v>
      </c>
      <c r="B31" s="6" t="s">
        <v>33</v>
      </c>
      <c r="C31" s="6" t="s">
        <v>99</v>
      </c>
      <c r="D31" s="6">
        <v>283</v>
      </c>
      <c r="E31" s="8">
        <v>1797.59</v>
      </c>
      <c r="F31" s="8"/>
      <c r="G31" s="8"/>
      <c r="H31" s="8">
        <f t="shared" si="2"/>
        <v>1797.59</v>
      </c>
      <c r="I31" s="6" t="s">
        <v>100</v>
      </c>
      <c r="J31" s="10" t="s">
        <v>21</v>
      </c>
    </row>
    <row r="32" customHeight="1" spans="1:10">
      <c r="A32" s="6">
        <f t="shared" si="4"/>
        <v>30</v>
      </c>
      <c r="B32" s="6" t="s">
        <v>33</v>
      </c>
      <c r="C32" s="6" t="s">
        <v>101</v>
      </c>
      <c r="D32" s="6">
        <v>210</v>
      </c>
      <c r="E32" s="8">
        <v>3024.88</v>
      </c>
      <c r="F32" s="8"/>
      <c r="G32" s="8"/>
      <c r="H32" s="8">
        <f t="shared" si="2"/>
        <v>3024.88</v>
      </c>
      <c r="I32" s="6" t="s">
        <v>102</v>
      </c>
      <c r="J32" s="10" t="s">
        <v>21</v>
      </c>
    </row>
    <row r="33" customHeight="1" spans="1:10">
      <c r="A33" s="6">
        <f t="shared" si="4"/>
        <v>31</v>
      </c>
      <c r="B33" s="6" t="s">
        <v>33</v>
      </c>
      <c r="C33" s="6" t="s">
        <v>103</v>
      </c>
      <c r="D33" s="6">
        <v>143</v>
      </c>
      <c r="E33" s="8">
        <v>2194.94</v>
      </c>
      <c r="F33" s="8"/>
      <c r="G33" s="8"/>
      <c r="H33" s="8">
        <f t="shared" si="2"/>
        <v>2194.94</v>
      </c>
      <c r="I33" s="6" t="s">
        <v>104</v>
      </c>
      <c r="J33" s="10" t="s">
        <v>21</v>
      </c>
    </row>
    <row r="34" customHeight="1" spans="1:10">
      <c r="A34" s="6">
        <f t="shared" si="4"/>
        <v>32</v>
      </c>
      <c r="B34" s="6" t="s">
        <v>33</v>
      </c>
      <c r="C34" s="6" t="s">
        <v>105</v>
      </c>
      <c r="D34" s="6">
        <v>228</v>
      </c>
      <c r="E34" s="8">
        <v>2502.45</v>
      </c>
      <c r="F34" s="8"/>
      <c r="G34" s="8"/>
      <c r="H34" s="8">
        <f t="shared" si="2"/>
        <v>2502.45</v>
      </c>
      <c r="I34" s="6"/>
      <c r="J34" s="10" t="s">
        <v>21</v>
      </c>
    </row>
    <row r="35" customHeight="1" spans="1:10">
      <c r="A35" s="6">
        <f t="shared" si="4"/>
        <v>33</v>
      </c>
      <c r="B35" s="6" t="s">
        <v>33</v>
      </c>
      <c r="C35" s="6" t="s">
        <v>106</v>
      </c>
      <c r="D35" s="6">
        <v>207</v>
      </c>
      <c r="E35" s="8">
        <v>2646.47</v>
      </c>
      <c r="F35" s="8"/>
      <c r="G35" s="8"/>
      <c r="H35" s="8">
        <f t="shared" si="2"/>
        <v>2646.47</v>
      </c>
      <c r="I35" s="6" t="s">
        <v>107</v>
      </c>
      <c r="J35" s="10" t="s">
        <v>21</v>
      </c>
    </row>
    <row r="36" customHeight="1" spans="1:10">
      <c r="A36" s="6">
        <f t="shared" ref="A36:A45" si="5">ROW()-2</f>
        <v>34</v>
      </c>
      <c r="B36" s="6" t="s">
        <v>33</v>
      </c>
      <c r="C36" s="6" t="s">
        <v>108</v>
      </c>
      <c r="D36" s="6">
        <v>112</v>
      </c>
      <c r="E36" s="8">
        <v>1116.87</v>
      </c>
      <c r="F36" s="8"/>
      <c r="G36" s="8"/>
      <c r="H36" s="8">
        <f t="shared" si="2"/>
        <v>1116.87</v>
      </c>
      <c r="I36" s="6" t="s">
        <v>109</v>
      </c>
      <c r="J36" s="10" t="s">
        <v>21</v>
      </c>
    </row>
    <row r="37" s="1" customFormat="1" customHeight="1" spans="1:10">
      <c r="A37" s="6">
        <f t="shared" si="5"/>
        <v>35</v>
      </c>
      <c r="B37" s="6" t="s">
        <v>33</v>
      </c>
      <c r="C37" s="6" t="s">
        <v>110</v>
      </c>
      <c r="D37" s="6">
        <v>754</v>
      </c>
      <c r="E37" s="8">
        <v>19306.74</v>
      </c>
      <c r="F37" s="8">
        <v>1373.84</v>
      </c>
      <c r="G37" s="8">
        <v>156.32</v>
      </c>
      <c r="H37" s="8">
        <f t="shared" si="2"/>
        <v>20836.9</v>
      </c>
      <c r="I37" s="6" t="s">
        <v>111</v>
      </c>
      <c r="J37" s="10" t="s">
        <v>5</v>
      </c>
    </row>
    <row r="38" customHeight="1" spans="1:10">
      <c r="A38" s="6">
        <f t="shared" si="5"/>
        <v>36</v>
      </c>
      <c r="B38" s="6" t="s">
        <v>33</v>
      </c>
      <c r="C38" s="6" t="s">
        <v>112</v>
      </c>
      <c r="D38" s="6">
        <v>620</v>
      </c>
      <c r="E38" s="8">
        <v>5968.75</v>
      </c>
      <c r="F38" s="8"/>
      <c r="G38" s="8"/>
      <c r="H38" s="8">
        <f t="shared" si="2"/>
        <v>5968.75</v>
      </c>
      <c r="I38" s="6" t="s">
        <v>113</v>
      </c>
      <c r="J38" s="10" t="s">
        <v>21</v>
      </c>
    </row>
    <row r="39" customHeight="1" spans="1:10">
      <c r="A39" s="6">
        <f t="shared" si="5"/>
        <v>37</v>
      </c>
      <c r="B39" s="6" t="s">
        <v>33</v>
      </c>
      <c r="C39" s="6" t="s">
        <v>114</v>
      </c>
      <c r="D39" s="6">
        <v>147</v>
      </c>
      <c r="E39" s="8">
        <v>897.34</v>
      </c>
      <c r="F39" s="8"/>
      <c r="G39" s="8"/>
      <c r="H39" s="8">
        <f t="shared" si="2"/>
        <v>897.34</v>
      </c>
      <c r="I39" s="6" t="s">
        <v>115</v>
      </c>
      <c r="J39" s="10" t="s">
        <v>21</v>
      </c>
    </row>
    <row r="40" customHeight="1" spans="1:10">
      <c r="A40" s="6">
        <f t="shared" si="5"/>
        <v>38</v>
      </c>
      <c r="B40" s="6" t="s">
        <v>33</v>
      </c>
      <c r="C40" s="6" t="s">
        <v>116</v>
      </c>
      <c r="D40" s="6">
        <v>108</v>
      </c>
      <c r="E40" s="8">
        <v>578.64</v>
      </c>
      <c r="F40" s="8"/>
      <c r="G40" s="8"/>
      <c r="H40" s="8">
        <f t="shared" si="2"/>
        <v>578.64</v>
      </c>
      <c r="I40" s="6" t="s">
        <v>117</v>
      </c>
      <c r="J40" s="10" t="s">
        <v>21</v>
      </c>
    </row>
    <row r="41" customHeight="1" spans="1:10">
      <c r="A41" s="6">
        <f t="shared" si="5"/>
        <v>39</v>
      </c>
      <c r="B41" s="6" t="s">
        <v>33</v>
      </c>
      <c r="C41" s="6" t="s">
        <v>118</v>
      </c>
      <c r="D41" s="6">
        <v>40</v>
      </c>
      <c r="E41" s="8">
        <v>320.69</v>
      </c>
      <c r="F41" s="8"/>
      <c r="G41" s="8"/>
      <c r="H41" s="8">
        <f t="shared" si="2"/>
        <v>320.69</v>
      </c>
      <c r="I41" s="6" t="s">
        <v>119</v>
      </c>
      <c r="J41" s="10" t="s">
        <v>21</v>
      </c>
    </row>
    <row r="42" customHeight="1" spans="1:10">
      <c r="A42" s="6">
        <f t="shared" si="5"/>
        <v>40</v>
      </c>
      <c r="B42" s="6" t="s">
        <v>33</v>
      </c>
      <c r="C42" s="6" t="s">
        <v>120</v>
      </c>
      <c r="D42" s="6">
        <v>39</v>
      </c>
      <c r="E42" s="8">
        <v>142.11</v>
      </c>
      <c r="F42" s="8"/>
      <c r="G42" s="8"/>
      <c r="H42" s="8">
        <f t="shared" si="2"/>
        <v>142.11</v>
      </c>
      <c r="I42" s="6"/>
      <c r="J42" s="10" t="s">
        <v>21</v>
      </c>
    </row>
    <row r="43" customHeight="1" spans="1:10">
      <c r="A43" s="6">
        <f t="shared" si="5"/>
        <v>41</v>
      </c>
      <c r="B43" s="6" t="s">
        <v>33</v>
      </c>
      <c r="C43" s="6" t="s">
        <v>121</v>
      </c>
      <c r="D43" s="6">
        <v>163</v>
      </c>
      <c r="E43" s="8">
        <v>1645.54</v>
      </c>
      <c r="F43" s="8"/>
      <c r="G43" s="8"/>
      <c r="H43" s="8">
        <f t="shared" si="2"/>
        <v>1645.54</v>
      </c>
      <c r="I43" s="6" t="s">
        <v>122</v>
      </c>
      <c r="J43" s="10" t="s">
        <v>21</v>
      </c>
    </row>
    <row r="44" customHeight="1" spans="1:10">
      <c r="A44" s="6">
        <f t="shared" si="5"/>
        <v>42</v>
      </c>
      <c r="B44" s="6" t="s">
        <v>33</v>
      </c>
      <c r="C44" s="6" t="s">
        <v>123</v>
      </c>
      <c r="D44" s="6">
        <v>207</v>
      </c>
      <c r="E44" s="8">
        <v>1410.84</v>
      </c>
      <c r="F44" s="8"/>
      <c r="G44" s="8"/>
      <c r="H44" s="8">
        <f t="shared" si="2"/>
        <v>1410.84</v>
      </c>
      <c r="I44" s="6" t="s">
        <v>124</v>
      </c>
      <c r="J44" s="10" t="s">
        <v>21</v>
      </c>
    </row>
    <row r="45" customHeight="1" spans="1:10">
      <c r="A45" s="6">
        <f t="shared" si="5"/>
        <v>43</v>
      </c>
      <c r="B45" s="6" t="s">
        <v>33</v>
      </c>
      <c r="C45" s="6" t="s">
        <v>125</v>
      </c>
      <c r="D45" s="6">
        <v>211</v>
      </c>
      <c r="E45" s="8">
        <v>1300.6</v>
      </c>
      <c r="F45" s="8"/>
      <c r="G45" s="8"/>
      <c r="H45" s="8">
        <f t="shared" si="2"/>
        <v>1300.6</v>
      </c>
      <c r="I45" s="6" t="s">
        <v>126</v>
      </c>
      <c r="J45" s="10" t="s">
        <v>21</v>
      </c>
    </row>
    <row r="46" s="1" customFormat="1" customHeight="1" spans="1:10">
      <c r="A46" s="6">
        <f t="shared" ref="A46:A55" si="6">ROW()-2</f>
        <v>44</v>
      </c>
      <c r="B46" s="6" t="s">
        <v>33</v>
      </c>
      <c r="C46" s="6" t="s">
        <v>127</v>
      </c>
      <c r="D46" s="6">
        <v>220</v>
      </c>
      <c r="E46" s="8">
        <v>2222.2</v>
      </c>
      <c r="F46" s="8"/>
      <c r="G46" s="8"/>
      <c r="H46" s="8">
        <f t="shared" si="2"/>
        <v>2222.2</v>
      </c>
      <c r="I46" s="6" t="s">
        <v>128</v>
      </c>
      <c r="J46" s="10" t="s">
        <v>21</v>
      </c>
    </row>
    <row r="47" customHeight="1" spans="1:10">
      <c r="A47" s="6">
        <f t="shared" si="6"/>
        <v>45</v>
      </c>
      <c r="B47" s="6" t="s">
        <v>33</v>
      </c>
      <c r="C47" s="6" t="s">
        <v>129</v>
      </c>
      <c r="D47" s="6">
        <v>239</v>
      </c>
      <c r="E47" s="8">
        <v>1900.22</v>
      </c>
      <c r="F47" s="8"/>
      <c r="G47" s="8"/>
      <c r="H47" s="8">
        <f t="shared" si="2"/>
        <v>1900.22</v>
      </c>
      <c r="I47" s="6" t="s">
        <v>130</v>
      </c>
      <c r="J47" s="10" t="s">
        <v>21</v>
      </c>
    </row>
    <row r="48" customHeight="1" spans="1:10">
      <c r="A48" s="6">
        <f t="shared" si="6"/>
        <v>46</v>
      </c>
      <c r="B48" s="6" t="s">
        <v>33</v>
      </c>
      <c r="C48" s="6" t="s">
        <v>131</v>
      </c>
      <c r="D48" s="6">
        <v>91</v>
      </c>
      <c r="E48" s="8">
        <v>402.68</v>
      </c>
      <c r="F48" s="8"/>
      <c r="G48" s="8"/>
      <c r="H48" s="8">
        <f t="shared" si="2"/>
        <v>402.68</v>
      </c>
      <c r="I48" s="6" t="s">
        <v>132</v>
      </c>
      <c r="J48" s="10" t="s">
        <v>21</v>
      </c>
    </row>
    <row r="49" customHeight="1" spans="1:10">
      <c r="A49" s="6">
        <f t="shared" si="6"/>
        <v>47</v>
      </c>
      <c r="B49" s="6" t="s">
        <v>33</v>
      </c>
      <c r="C49" s="6" t="s">
        <v>133</v>
      </c>
      <c r="D49" s="6">
        <v>83</v>
      </c>
      <c r="E49" s="8">
        <v>352.88</v>
      </c>
      <c r="F49" s="8"/>
      <c r="G49" s="8"/>
      <c r="H49" s="8">
        <f t="shared" si="2"/>
        <v>352.88</v>
      </c>
      <c r="I49" s="6" t="s">
        <v>109</v>
      </c>
      <c r="J49" s="10" t="s">
        <v>21</v>
      </c>
    </row>
    <row r="50" customHeight="1" spans="1:10">
      <c r="A50" s="6">
        <f t="shared" si="6"/>
        <v>48</v>
      </c>
      <c r="B50" s="6" t="s">
        <v>33</v>
      </c>
      <c r="C50" s="6" t="s">
        <v>134</v>
      </c>
      <c r="D50" s="6">
        <v>76</v>
      </c>
      <c r="E50" s="8">
        <v>263.63</v>
      </c>
      <c r="F50" s="8"/>
      <c r="G50" s="8"/>
      <c r="H50" s="8">
        <f t="shared" si="2"/>
        <v>263.63</v>
      </c>
      <c r="I50" s="6" t="s">
        <v>135</v>
      </c>
      <c r="J50" s="10" t="s">
        <v>21</v>
      </c>
    </row>
    <row r="51" customHeight="1" spans="1:10">
      <c r="A51" s="6">
        <f t="shared" si="6"/>
        <v>49</v>
      </c>
      <c r="B51" s="6" t="s">
        <v>33</v>
      </c>
      <c r="C51" s="6" t="s">
        <v>136</v>
      </c>
      <c r="D51" s="6">
        <v>170</v>
      </c>
      <c r="E51" s="8">
        <v>901.08</v>
      </c>
      <c r="F51" s="8"/>
      <c r="G51" s="8"/>
      <c r="H51" s="8">
        <f t="shared" si="2"/>
        <v>901.08</v>
      </c>
      <c r="I51" s="6" t="s">
        <v>137</v>
      </c>
      <c r="J51" s="10" t="s">
        <v>21</v>
      </c>
    </row>
    <row r="52" customHeight="1" spans="1:10">
      <c r="A52" s="6">
        <f t="shared" si="6"/>
        <v>50</v>
      </c>
      <c r="B52" s="6" t="s">
        <v>33</v>
      </c>
      <c r="C52" s="6" t="s">
        <v>138</v>
      </c>
      <c r="D52" s="6">
        <v>58</v>
      </c>
      <c r="E52" s="8">
        <v>423.26</v>
      </c>
      <c r="F52" s="8"/>
      <c r="G52" s="8"/>
      <c r="H52" s="8">
        <f t="shared" si="2"/>
        <v>423.26</v>
      </c>
      <c r="I52" s="6" t="s">
        <v>139</v>
      </c>
      <c r="J52" s="10" t="s">
        <v>21</v>
      </c>
    </row>
    <row r="53" s="1" customFormat="1" customHeight="1" spans="1:10">
      <c r="A53" s="6">
        <f t="shared" si="6"/>
        <v>51</v>
      </c>
      <c r="B53" s="6" t="s">
        <v>33</v>
      </c>
      <c r="C53" s="6" t="s">
        <v>140</v>
      </c>
      <c r="D53" s="6">
        <v>130</v>
      </c>
      <c r="E53" s="8">
        <v>1215.73</v>
      </c>
      <c r="F53" s="8"/>
      <c r="G53" s="8"/>
      <c r="H53" s="8">
        <f t="shared" si="2"/>
        <v>1215.73</v>
      </c>
      <c r="I53" s="6" t="s">
        <v>141</v>
      </c>
      <c r="J53" s="10" t="s">
        <v>21</v>
      </c>
    </row>
    <row r="54" customHeight="1" spans="1:10">
      <c r="A54" s="6">
        <f t="shared" si="6"/>
        <v>52</v>
      </c>
      <c r="B54" s="6" t="s">
        <v>33</v>
      </c>
      <c r="C54" s="6" t="s">
        <v>142</v>
      </c>
      <c r="D54" s="6">
        <v>148</v>
      </c>
      <c r="E54" s="8">
        <v>2599.51</v>
      </c>
      <c r="F54" s="8">
        <v>61.64</v>
      </c>
      <c r="G54" s="8"/>
      <c r="H54" s="8">
        <f t="shared" si="2"/>
        <v>2661.15</v>
      </c>
      <c r="I54" s="6" t="s">
        <v>143</v>
      </c>
      <c r="J54" s="10" t="s">
        <v>21</v>
      </c>
    </row>
    <row r="55" customHeight="1" spans="1:10">
      <c r="A55" s="6">
        <f t="shared" si="6"/>
        <v>53</v>
      </c>
      <c r="B55" s="6" t="s">
        <v>33</v>
      </c>
      <c r="C55" s="6" t="s">
        <v>144</v>
      </c>
      <c r="D55" s="6">
        <v>125</v>
      </c>
      <c r="E55" s="8">
        <v>951.57</v>
      </c>
      <c r="F55" s="8">
        <v>38.97</v>
      </c>
      <c r="G55" s="8">
        <v>24.78</v>
      </c>
      <c r="H55" s="8">
        <f t="shared" si="2"/>
        <v>1015.32</v>
      </c>
      <c r="I55" s="6" t="s">
        <v>145</v>
      </c>
      <c r="J55" s="10" t="s">
        <v>21</v>
      </c>
    </row>
    <row r="56" s="1" customFormat="1" customHeight="1" spans="1:10">
      <c r="A56" s="6">
        <f t="shared" ref="A56:A65" si="7">ROW()-2</f>
        <v>54</v>
      </c>
      <c r="B56" s="6" t="s">
        <v>33</v>
      </c>
      <c r="C56" s="6" t="s">
        <v>146</v>
      </c>
      <c r="D56" s="6">
        <v>85</v>
      </c>
      <c r="E56" s="8">
        <v>768.23</v>
      </c>
      <c r="F56" s="8"/>
      <c r="G56" s="8"/>
      <c r="H56" s="8">
        <f t="shared" si="2"/>
        <v>768.23</v>
      </c>
      <c r="I56" s="6" t="s">
        <v>126</v>
      </c>
      <c r="J56" s="10" t="s">
        <v>21</v>
      </c>
    </row>
    <row r="57" customHeight="1" spans="1:10">
      <c r="A57" s="6">
        <f t="shared" si="7"/>
        <v>55</v>
      </c>
      <c r="B57" s="6" t="s">
        <v>33</v>
      </c>
      <c r="C57" s="6" t="s">
        <v>147</v>
      </c>
      <c r="D57" s="6">
        <v>810</v>
      </c>
      <c r="E57" s="8">
        <v>15783.96</v>
      </c>
      <c r="F57" s="8">
        <v>1038.38</v>
      </c>
      <c r="G57" s="8">
        <v>381.86</v>
      </c>
      <c r="H57" s="8">
        <f t="shared" si="2"/>
        <v>17204.2</v>
      </c>
      <c r="I57" s="6" t="s">
        <v>148</v>
      </c>
      <c r="J57" s="10" t="s">
        <v>21</v>
      </c>
    </row>
    <row r="58" s="1" customFormat="1" customHeight="1" spans="1:10">
      <c r="A58" s="6">
        <f t="shared" si="7"/>
        <v>56</v>
      </c>
      <c r="B58" s="6" t="s">
        <v>33</v>
      </c>
      <c r="C58" s="6" t="s">
        <v>149</v>
      </c>
      <c r="D58" s="6">
        <v>473</v>
      </c>
      <c r="E58" s="8">
        <v>8919.9</v>
      </c>
      <c r="F58" s="8"/>
      <c r="G58" s="8"/>
      <c r="H58" s="8">
        <f t="shared" si="2"/>
        <v>8919.9</v>
      </c>
      <c r="I58" s="6" t="s">
        <v>150</v>
      </c>
      <c r="J58" s="10" t="s">
        <v>21</v>
      </c>
    </row>
    <row r="59" customHeight="1" spans="1:10">
      <c r="A59" s="6">
        <f t="shared" si="7"/>
        <v>57</v>
      </c>
      <c r="B59" s="6" t="s">
        <v>33</v>
      </c>
      <c r="C59" s="6" t="s">
        <v>151</v>
      </c>
      <c r="D59" s="6">
        <v>873</v>
      </c>
      <c r="E59" s="8">
        <v>18368.86</v>
      </c>
      <c r="F59" s="8"/>
      <c r="G59" s="8">
        <v>834.18</v>
      </c>
      <c r="H59" s="8">
        <f t="shared" si="2"/>
        <v>19203.04</v>
      </c>
      <c r="I59" s="6" t="s">
        <v>152</v>
      </c>
      <c r="J59" s="10" t="s">
        <v>21</v>
      </c>
    </row>
    <row r="60" s="1" customFormat="1" customHeight="1" spans="1:10">
      <c r="A60" s="6">
        <f t="shared" si="7"/>
        <v>58</v>
      </c>
      <c r="B60" s="6" t="s">
        <v>33</v>
      </c>
      <c r="C60" s="6" t="s">
        <v>153</v>
      </c>
      <c r="D60" s="6">
        <v>802</v>
      </c>
      <c r="E60" s="8">
        <v>14049.18</v>
      </c>
      <c r="F60" s="8">
        <v>295.74</v>
      </c>
      <c r="G60" s="8">
        <v>73.09</v>
      </c>
      <c r="H60" s="8">
        <f t="shared" si="2"/>
        <v>14418.01</v>
      </c>
      <c r="I60" s="6" t="s">
        <v>154</v>
      </c>
      <c r="J60" s="10" t="s">
        <v>21</v>
      </c>
    </row>
    <row r="61" customHeight="1" spans="1:10">
      <c r="A61" s="6">
        <f t="shared" si="7"/>
        <v>59</v>
      </c>
      <c r="B61" s="6" t="s">
        <v>33</v>
      </c>
      <c r="C61" s="6" t="s">
        <v>155</v>
      </c>
      <c r="D61" s="6">
        <v>443</v>
      </c>
      <c r="E61" s="8">
        <v>7907.05</v>
      </c>
      <c r="F61" s="8"/>
      <c r="G61" s="8">
        <v>102.28</v>
      </c>
      <c r="H61" s="8">
        <f t="shared" si="2"/>
        <v>8009.33</v>
      </c>
      <c r="I61" s="6" t="s">
        <v>156</v>
      </c>
      <c r="J61" s="10" t="s">
        <v>21</v>
      </c>
    </row>
    <row r="62" customHeight="1" spans="1:10">
      <c r="A62" s="6">
        <f t="shared" si="7"/>
        <v>60</v>
      </c>
      <c r="B62" s="6" t="s">
        <v>33</v>
      </c>
      <c r="C62" s="6" t="s">
        <v>157</v>
      </c>
      <c r="D62" s="6">
        <v>16</v>
      </c>
      <c r="E62" s="8">
        <v>373.01</v>
      </c>
      <c r="F62" s="8"/>
      <c r="G62" s="8"/>
      <c r="H62" s="8">
        <f t="shared" si="2"/>
        <v>373.01</v>
      </c>
      <c r="I62" s="6"/>
      <c r="J62" s="10" t="s">
        <v>5</v>
      </c>
    </row>
    <row r="63" customHeight="1" spans="1:10">
      <c r="A63" s="6">
        <f t="shared" si="7"/>
        <v>61</v>
      </c>
      <c r="B63" s="6" t="s">
        <v>33</v>
      </c>
      <c r="C63" s="6" t="s">
        <v>158</v>
      </c>
      <c r="D63" s="6">
        <v>13</v>
      </c>
      <c r="E63" s="8">
        <v>114.21</v>
      </c>
      <c r="F63" s="8"/>
      <c r="G63" s="8"/>
      <c r="H63" s="8">
        <f t="shared" si="2"/>
        <v>114.21</v>
      </c>
      <c r="I63" s="6"/>
      <c r="J63" s="10" t="s">
        <v>21</v>
      </c>
    </row>
    <row r="64" s="1" customFormat="1" customHeight="1" spans="1:10">
      <c r="A64" s="6">
        <f t="shared" si="7"/>
        <v>62</v>
      </c>
      <c r="B64" s="6" t="s">
        <v>33</v>
      </c>
      <c r="C64" s="6" t="s">
        <v>159</v>
      </c>
      <c r="D64" s="6">
        <v>95</v>
      </c>
      <c r="E64" s="8">
        <v>1374.22</v>
      </c>
      <c r="F64" s="8"/>
      <c r="G64" s="8"/>
      <c r="H64" s="8">
        <f t="shared" si="2"/>
        <v>1374.22</v>
      </c>
      <c r="I64" s="6" t="s">
        <v>115</v>
      </c>
      <c r="J64" s="10" t="s">
        <v>21</v>
      </c>
    </row>
    <row r="65" s="1" customFormat="1" customHeight="1" spans="1:10">
      <c r="A65" s="6">
        <f t="shared" si="7"/>
        <v>63</v>
      </c>
      <c r="B65" s="6" t="s">
        <v>33</v>
      </c>
      <c r="C65" s="6" t="s">
        <v>160</v>
      </c>
      <c r="D65" s="6">
        <v>195</v>
      </c>
      <c r="E65" s="8">
        <v>5424.86</v>
      </c>
      <c r="F65" s="8">
        <v>78.25</v>
      </c>
      <c r="G65" s="8">
        <v>90.29</v>
      </c>
      <c r="H65" s="8">
        <f t="shared" si="2"/>
        <v>5593.4</v>
      </c>
      <c r="I65" s="6" t="s">
        <v>161</v>
      </c>
      <c r="J65" s="10" t="s">
        <v>21</v>
      </c>
    </row>
    <row r="66" customHeight="1" spans="1:10">
      <c r="A66" s="6">
        <f t="shared" ref="A66:A75" si="8">ROW()-2</f>
        <v>64</v>
      </c>
      <c r="B66" s="6" t="s">
        <v>33</v>
      </c>
      <c r="C66" s="6" t="s">
        <v>162</v>
      </c>
      <c r="D66" s="6">
        <v>155</v>
      </c>
      <c r="E66" s="8">
        <v>1125.94</v>
      </c>
      <c r="F66" s="8"/>
      <c r="G66" s="8"/>
      <c r="H66" s="8">
        <f t="shared" si="2"/>
        <v>1125.94</v>
      </c>
      <c r="I66" s="6"/>
      <c r="J66" s="10" t="s">
        <v>6</v>
      </c>
    </row>
    <row r="67" customHeight="1" spans="1:10">
      <c r="A67" s="6">
        <f t="shared" si="8"/>
        <v>65</v>
      </c>
      <c r="B67" s="6" t="s">
        <v>33</v>
      </c>
      <c r="C67" s="6" t="s">
        <v>163</v>
      </c>
      <c r="D67" s="6">
        <v>727</v>
      </c>
      <c r="E67" s="8">
        <v>3771.13</v>
      </c>
      <c r="F67" s="8"/>
      <c r="G67" s="8"/>
      <c r="H67" s="8">
        <f t="shared" si="2"/>
        <v>3771.13</v>
      </c>
      <c r="I67" s="6"/>
      <c r="J67" s="10" t="s">
        <v>6</v>
      </c>
    </row>
    <row r="68" customHeight="1" spans="1:10">
      <c r="A68" s="6">
        <f t="shared" si="8"/>
        <v>66</v>
      </c>
      <c r="B68" s="6" t="s">
        <v>33</v>
      </c>
      <c r="C68" s="6" t="s">
        <v>164</v>
      </c>
      <c r="D68" s="6">
        <v>1065</v>
      </c>
      <c r="E68" s="8">
        <v>4863.36</v>
      </c>
      <c r="F68" s="8"/>
      <c r="G68" s="8"/>
      <c r="H68" s="8">
        <f t="shared" si="2"/>
        <v>4863.36</v>
      </c>
      <c r="I68" s="6"/>
      <c r="J68" s="10" t="s">
        <v>6</v>
      </c>
    </row>
    <row r="69" customHeight="1" spans="1:10">
      <c r="A69" s="6">
        <f t="shared" si="8"/>
        <v>67</v>
      </c>
      <c r="B69" s="6" t="s">
        <v>33</v>
      </c>
      <c r="C69" s="6" t="s">
        <v>165</v>
      </c>
      <c r="D69" s="6">
        <v>163</v>
      </c>
      <c r="E69" s="8">
        <v>1110</v>
      </c>
      <c r="F69" s="8"/>
      <c r="G69" s="8"/>
      <c r="H69" s="8">
        <f t="shared" si="2"/>
        <v>1110</v>
      </c>
      <c r="I69" s="6"/>
      <c r="J69" s="10" t="s">
        <v>6</v>
      </c>
    </row>
    <row r="70" customHeight="1" spans="1:10">
      <c r="A70" s="6">
        <f t="shared" si="8"/>
        <v>68</v>
      </c>
      <c r="B70" s="6" t="s">
        <v>33</v>
      </c>
      <c r="C70" s="6" t="s">
        <v>166</v>
      </c>
      <c r="D70" s="6">
        <v>1079</v>
      </c>
      <c r="E70" s="8">
        <v>7470.51</v>
      </c>
      <c r="F70" s="8">
        <v>2344.85</v>
      </c>
      <c r="G70" s="8"/>
      <c r="H70" s="8">
        <f t="shared" si="2"/>
        <v>9815.36</v>
      </c>
      <c r="I70" s="6"/>
      <c r="J70" s="10" t="s">
        <v>21</v>
      </c>
    </row>
    <row r="71" customHeight="1" spans="1:10">
      <c r="A71" s="6">
        <f t="shared" si="8"/>
        <v>69</v>
      </c>
      <c r="B71" s="6" t="s">
        <v>33</v>
      </c>
      <c r="C71" s="6" t="s">
        <v>167</v>
      </c>
      <c r="D71" s="6">
        <v>961</v>
      </c>
      <c r="E71" s="8">
        <v>6010.93</v>
      </c>
      <c r="F71" s="8"/>
      <c r="G71" s="8"/>
      <c r="H71" s="8">
        <f t="shared" si="2"/>
        <v>6010.93</v>
      </c>
      <c r="I71" s="6" t="s">
        <v>168</v>
      </c>
      <c r="J71" s="10" t="s">
        <v>6</v>
      </c>
    </row>
    <row r="72" customHeight="1" spans="1:10">
      <c r="A72" s="6">
        <f t="shared" si="8"/>
        <v>70</v>
      </c>
      <c r="B72" s="6" t="s">
        <v>33</v>
      </c>
      <c r="C72" s="6" t="s">
        <v>169</v>
      </c>
      <c r="D72" s="6"/>
      <c r="E72" s="8">
        <v>2567.79</v>
      </c>
      <c r="F72" s="8"/>
      <c r="G72" s="8"/>
      <c r="H72" s="8">
        <f t="shared" ref="H72:H84" si="9">SUM(E72:G72)</f>
        <v>2567.79</v>
      </c>
      <c r="I72" s="6"/>
      <c r="J72" s="10" t="s">
        <v>21</v>
      </c>
    </row>
    <row r="73" customHeight="1" spans="1:10">
      <c r="A73" s="6">
        <f t="shared" si="8"/>
        <v>71</v>
      </c>
      <c r="B73" s="6" t="s">
        <v>33</v>
      </c>
      <c r="C73" s="6" t="s">
        <v>170</v>
      </c>
      <c r="D73" s="6"/>
      <c r="E73" s="8">
        <v>15074.9</v>
      </c>
      <c r="F73" s="8"/>
      <c r="G73" s="8"/>
      <c r="H73" s="8">
        <f t="shared" si="9"/>
        <v>15074.9</v>
      </c>
      <c r="I73" s="6"/>
      <c r="J73" s="10" t="s">
        <v>55</v>
      </c>
    </row>
    <row r="74" customHeight="1" spans="1:10">
      <c r="A74" s="6">
        <f t="shared" si="8"/>
        <v>72</v>
      </c>
      <c r="B74" s="6" t="s">
        <v>33</v>
      </c>
      <c r="C74" s="6" t="s">
        <v>171</v>
      </c>
      <c r="D74" s="6"/>
      <c r="E74" s="8">
        <v>6535.9</v>
      </c>
      <c r="F74" s="8"/>
      <c r="G74" s="8"/>
      <c r="H74" s="8">
        <f t="shared" si="9"/>
        <v>6535.9</v>
      </c>
      <c r="I74" s="6"/>
      <c r="J74" s="10" t="s">
        <v>6</v>
      </c>
    </row>
    <row r="75" customHeight="1" spans="1:10">
      <c r="A75" s="6">
        <f t="shared" si="8"/>
        <v>73</v>
      </c>
      <c r="B75" s="6" t="s">
        <v>33</v>
      </c>
      <c r="C75" s="6" t="s">
        <v>172</v>
      </c>
      <c r="D75" s="6">
        <v>357</v>
      </c>
      <c r="E75" s="8">
        <v>6947</v>
      </c>
      <c r="F75" s="8"/>
      <c r="G75" s="8">
        <v>1034.7</v>
      </c>
      <c r="H75" s="8">
        <f t="shared" si="9"/>
        <v>7981.7</v>
      </c>
      <c r="I75" s="6"/>
      <c r="J75" s="10" t="s">
        <v>21</v>
      </c>
    </row>
    <row r="76" customHeight="1" spans="1:10">
      <c r="A76" s="6">
        <f t="shared" ref="A76:A84" si="10">ROW()-2</f>
        <v>74</v>
      </c>
      <c r="B76" s="6" t="s">
        <v>33</v>
      </c>
      <c r="C76" s="6" t="s">
        <v>173</v>
      </c>
      <c r="D76" s="6"/>
      <c r="E76" s="8">
        <v>1297.9</v>
      </c>
      <c r="F76" s="8"/>
      <c r="G76" s="8">
        <v>93.22</v>
      </c>
      <c r="H76" s="8">
        <f t="shared" si="9"/>
        <v>1391.12</v>
      </c>
      <c r="I76" s="6" t="s">
        <v>174</v>
      </c>
      <c r="J76" s="10" t="s">
        <v>21</v>
      </c>
    </row>
    <row r="77" customHeight="1" spans="1:10">
      <c r="A77" s="6">
        <f t="shared" si="10"/>
        <v>75</v>
      </c>
      <c r="B77" s="6" t="s">
        <v>33</v>
      </c>
      <c r="C77" s="6" t="s">
        <v>175</v>
      </c>
      <c r="D77" s="6"/>
      <c r="E77" s="8">
        <v>5482.27</v>
      </c>
      <c r="F77" s="8"/>
      <c r="G77" s="8">
        <v>488.66</v>
      </c>
      <c r="H77" s="8">
        <f t="shared" si="9"/>
        <v>5970.93</v>
      </c>
      <c r="I77" s="6"/>
      <c r="J77" s="10" t="s">
        <v>55</v>
      </c>
    </row>
    <row r="78" customHeight="1" spans="1:10">
      <c r="A78" s="6">
        <f t="shared" si="10"/>
        <v>76</v>
      </c>
      <c r="B78" s="6" t="s">
        <v>33</v>
      </c>
      <c r="C78" s="6" t="s">
        <v>176</v>
      </c>
      <c r="D78" s="6"/>
      <c r="E78" s="8"/>
      <c r="F78" s="8">
        <v>5013.6</v>
      </c>
      <c r="G78" s="8">
        <v>1860.5</v>
      </c>
      <c r="H78" s="8">
        <f t="shared" si="9"/>
        <v>6874.1</v>
      </c>
      <c r="I78" s="6"/>
      <c r="J78" s="10" t="s">
        <v>21</v>
      </c>
    </row>
    <row r="79" customHeight="1" spans="1:10">
      <c r="A79" s="6">
        <f t="shared" si="10"/>
        <v>77</v>
      </c>
      <c r="B79" s="6" t="s">
        <v>33</v>
      </c>
      <c r="C79" s="6" t="s">
        <v>177</v>
      </c>
      <c r="D79" s="6"/>
      <c r="E79" s="8">
        <v>3219.42</v>
      </c>
      <c r="F79" s="8">
        <v>3622.65</v>
      </c>
      <c r="G79" s="8">
        <v>26991.54</v>
      </c>
      <c r="H79" s="8">
        <f t="shared" si="9"/>
        <v>33833.61</v>
      </c>
      <c r="I79" s="6"/>
      <c r="J79" s="10" t="s">
        <v>6</v>
      </c>
    </row>
    <row r="80" customHeight="1" spans="1:10">
      <c r="A80" s="6">
        <f t="shared" si="10"/>
        <v>78</v>
      </c>
      <c r="B80" s="6" t="s">
        <v>33</v>
      </c>
      <c r="C80" s="6" t="s">
        <v>178</v>
      </c>
      <c r="D80" s="6"/>
      <c r="E80" s="8">
        <v>1044.48</v>
      </c>
      <c r="F80" s="8"/>
      <c r="G80" s="8"/>
      <c r="H80" s="8">
        <f t="shared" si="9"/>
        <v>1044.48</v>
      </c>
      <c r="I80" s="6"/>
      <c r="J80" s="6" t="s">
        <v>6</v>
      </c>
    </row>
    <row r="81" customHeight="1" spans="1:10">
      <c r="A81" s="6">
        <f t="shared" si="10"/>
        <v>79</v>
      </c>
      <c r="B81" s="6" t="s">
        <v>33</v>
      </c>
      <c r="C81" s="6" t="s">
        <v>179</v>
      </c>
      <c r="D81" s="6">
        <v>286</v>
      </c>
      <c r="E81" s="8">
        <v>5834.84</v>
      </c>
      <c r="F81" s="8"/>
      <c r="G81" s="8">
        <v>1186.01</v>
      </c>
      <c r="H81" s="8">
        <f t="shared" si="9"/>
        <v>7020.85</v>
      </c>
      <c r="I81" s="6" t="s">
        <v>180</v>
      </c>
      <c r="J81" s="10" t="s">
        <v>21</v>
      </c>
    </row>
    <row r="82" customHeight="1" spans="1:10">
      <c r="A82" s="6">
        <f t="shared" si="10"/>
        <v>80</v>
      </c>
      <c r="B82" s="6" t="s">
        <v>33</v>
      </c>
      <c r="C82" s="6" t="s">
        <v>181</v>
      </c>
      <c r="D82" s="6">
        <v>1302</v>
      </c>
      <c r="E82" s="8">
        <v>21381.69</v>
      </c>
      <c r="F82" s="8">
        <v>8543.49</v>
      </c>
      <c r="G82" s="8">
        <v>15612.84</v>
      </c>
      <c r="H82" s="8">
        <f t="shared" si="9"/>
        <v>45538.02</v>
      </c>
      <c r="I82" s="6" t="s">
        <v>180</v>
      </c>
      <c r="J82" s="10" t="s">
        <v>55</v>
      </c>
    </row>
    <row r="83" customHeight="1" spans="1:10">
      <c r="A83" s="6">
        <f t="shared" si="10"/>
        <v>81</v>
      </c>
      <c r="B83" s="6" t="s">
        <v>33</v>
      </c>
      <c r="C83" s="6" t="s">
        <v>182</v>
      </c>
      <c r="D83" s="6">
        <v>1557</v>
      </c>
      <c r="E83" s="8">
        <v>26120.43</v>
      </c>
      <c r="F83" s="8">
        <v>9797.43</v>
      </c>
      <c r="G83" s="8">
        <v>14915.22</v>
      </c>
      <c r="H83" s="8">
        <f t="shared" si="9"/>
        <v>50833.08</v>
      </c>
      <c r="I83" s="6" t="s">
        <v>180</v>
      </c>
      <c r="J83" s="10" t="s">
        <v>55</v>
      </c>
    </row>
    <row r="84" customHeight="1" spans="1:10">
      <c r="A84" s="6">
        <f t="shared" si="10"/>
        <v>82</v>
      </c>
      <c r="B84" s="6" t="s">
        <v>33</v>
      </c>
      <c r="C84" s="6" t="s">
        <v>183</v>
      </c>
      <c r="D84" s="6">
        <v>952</v>
      </c>
      <c r="E84" s="8">
        <v>14783.31</v>
      </c>
      <c r="F84" s="8">
        <v>5629.77</v>
      </c>
      <c r="G84" s="8">
        <v>3299.85</v>
      </c>
      <c r="H84" s="8">
        <f t="shared" si="9"/>
        <v>23712.93</v>
      </c>
      <c r="I84" s="6" t="s">
        <v>180</v>
      </c>
      <c r="J84" s="10" t="s">
        <v>55</v>
      </c>
    </row>
    <row r="85" customHeight="1" spans="8:8">
      <c r="H85" s="4"/>
    </row>
    <row r="86" customHeight="1" spans="8:8">
      <c r="H86" s="4"/>
    </row>
    <row r="87" customHeight="1" spans="8:8">
      <c r="H87" s="4"/>
    </row>
    <row r="88" customHeight="1" spans="8:8">
      <c r="H88" s="4"/>
    </row>
    <row r="89" customHeight="1" spans="8:8">
      <c r="H89" s="4"/>
    </row>
    <row r="90" customHeight="1" spans="8:8">
      <c r="H90" s="4"/>
    </row>
    <row r="91" customHeight="1" spans="8:8">
      <c r="H91" s="4"/>
    </row>
    <row r="92" customHeight="1" spans="8:8">
      <c r="H92" s="4"/>
    </row>
    <row r="93" customHeight="1" spans="8:8">
      <c r="H93" s="4"/>
    </row>
    <row r="94" customHeight="1" spans="8:8">
      <c r="H94" s="4"/>
    </row>
    <row r="95" customHeight="1" spans="8:8">
      <c r="H95" s="4"/>
    </row>
    <row r="96" customHeight="1" spans="8:8">
      <c r="H96" s="4"/>
    </row>
    <row r="97" customHeight="1" spans="8:8">
      <c r="H97" s="4"/>
    </row>
    <row r="98" customHeight="1" spans="8:8">
      <c r="H98" s="4"/>
    </row>
    <row r="99" customHeight="1" spans="8:8">
      <c r="H99" s="4"/>
    </row>
    <row r="100" customHeight="1" spans="8:8">
      <c r="H100" s="4"/>
    </row>
    <row r="101" customHeight="1" spans="8:8">
      <c r="H101" s="4"/>
    </row>
    <row r="102" customHeight="1" spans="8:8">
      <c r="H102" s="4"/>
    </row>
    <row r="103" customHeight="1" spans="8:8">
      <c r="H103" s="4"/>
    </row>
    <row r="104" customHeight="1" spans="8:8">
      <c r="H104" s="4"/>
    </row>
    <row r="105" customHeight="1" spans="8:8">
      <c r="H105" s="4"/>
    </row>
    <row r="106" customHeight="1" spans="6:8">
      <c r="F106" s="27"/>
      <c r="G106" s="27"/>
      <c r="H106" s="4"/>
    </row>
    <row r="107" customHeight="1" spans="8:8">
      <c r="H107" s="4"/>
    </row>
  </sheetData>
  <autoFilter xmlns:etc="http://www.wps.cn/officeDocument/2017/etCustomData" ref="A2:J84" etc:filterBottomFollowUsedRange="0">
    <extLst/>
  </autoFilter>
  <conditionalFormatting sqref="G5">
    <cfRule type="duplicateValues" dxfId="0" priority="3"/>
  </conditionalFormatting>
  <conditionalFormatting sqref="J5">
    <cfRule type="cellIs" dxfId="1" priority="2" operator="equal">
      <formula>"不定级"</formula>
    </cfRule>
    <cfRule type="cellIs" dxfId="2" priority="1" operator="equal">
      <formula>"二级"</formula>
    </cfRule>
  </conditionalFormatting>
  <conditionalFormatting sqref="G17">
    <cfRule type="duplicateValues" dxfId="0" priority="7"/>
  </conditionalFormatting>
  <conditionalFormatting sqref="E11:E12">
    <cfRule type="duplicateValues" dxfId="0" priority="9"/>
  </conditionalFormatting>
  <conditionalFormatting sqref="G81:G84">
    <cfRule type="duplicateValues" dxfId="0" priority="8"/>
  </conditionalFormatting>
  <conditionalFormatting sqref="J1:J4 J6:J1048576">
    <cfRule type="cellIs" dxfId="2" priority="5" operator="equal">
      <formula>"二级"</formula>
    </cfRule>
    <cfRule type="cellIs" dxfId="1" priority="6" operator="equal">
      <formula>"不定级"</formula>
    </cfRule>
  </conditionalFormatting>
  <conditionalFormatting sqref="G3:G4 G6:G16 G21:G78 G19">
    <cfRule type="duplicateValues" dxfId="0" priority="11"/>
  </conditionalFormatting>
  <conditionalFormatting sqref="E4 E6:E8">
    <cfRule type="duplicateValues" dxfId="0" priority="4"/>
  </conditionalFormatting>
  <pageMargins left="0.393055555555556" right="0.393055555555556" top="1" bottom="1" header="0.5" footer="0.5"/>
  <pageSetup paperSize="9" scale="70"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8"/>
  <sheetViews>
    <sheetView workbookViewId="0">
      <pane ySplit="2" topLeftCell="A33" activePane="bottomLeft" state="frozen"/>
      <selection/>
      <selection pane="bottomLeft" activeCell="J36" sqref="J36:J37"/>
    </sheetView>
  </sheetViews>
  <sheetFormatPr defaultColWidth="13.875" defaultRowHeight="26" customHeight="1"/>
  <cols>
    <col min="1" max="2" width="4.625" style="1" customWidth="1"/>
    <col min="3" max="3" width="28.625" style="1" customWidth="1"/>
    <col min="4" max="4" width="10.625" style="1" customWidth="1"/>
    <col min="5" max="7" width="10.625" style="4" customWidth="1"/>
    <col min="8" max="8" width="10.625" style="1" customWidth="1"/>
    <col min="9" max="9" width="38.625" style="1" customWidth="1"/>
    <col min="10" max="10" width="8.625" style="1" customWidth="1"/>
    <col min="11" max="16384" width="13.875" style="3"/>
  </cols>
  <sheetData>
    <row r="1" s="1" customFormat="1" customHeight="1" spans="1:10">
      <c r="A1" s="5" t="s">
        <v>44</v>
      </c>
      <c r="B1" s="5"/>
      <c r="C1" s="5"/>
      <c r="D1" s="5"/>
      <c r="E1" s="7"/>
      <c r="F1" s="7"/>
      <c r="G1" s="7"/>
      <c r="H1" s="5"/>
      <c r="I1" s="5"/>
      <c r="J1" s="5"/>
    </row>
    <row r="2" s="2" customFormat="1" customHeight="1" spans="1:10">
      <c r="A2" s="6" t="s">
        <v>1</v>
      </c>
      <c r="B2" s="6" t="s">
        <v>2</v>
      </c>
      <c r="C2" s="6" t="s">
        <v>45</v>
      </c>
      <c r="D2" s="6" t="s">
        <v>46</v>
      </c>
      <c r="E2" s="8" t="s">
        <v>47</v>
      </c>
      <c r="F2" s="8" t="s">
        <v>48</v>
      </c>
      <c r="G2" s="8" t="s">
        <v>49</v>
      </c>
      <c r="H2" s="6" t="s">
        <v>50</v>
      </c>
      <c r="I2" s="6" t="s">
        <v>51</v>
      </c>
      <c r="J2" s="6" t="s">
        <v>52</v>
      </c>
    </row>
    <row r="3" customHeight="1" spans="1:10">
      <c r="A3" s="6">
        <v>1</v>
      </c>
      <c r="B3" s="6" t="s">
        <v>39</v>
      </c>
      <c r="C3" s="6" t="s">
        <v>828</v>
      </c>
      <c r="D3" s="6">
        <v>4018</v>
      </c>
      <c r="E3" s="12">
        <v>76143.18</v>
      </c>
      <c r="F3" s="8"/>
      <c r="G3" s="8">
        <v>831.45</v>
      </c>
      <c r="H3" s="8">
        <f t="shared" ref="H3:H67" si="0">SUM(E3:G3)</f>
        <v>76974.63</v>
      </c>
      <c r="I3" s="6" t="s">
        <v>66</v>
      </c>
      <c r="J3" s="10" t="s">
        <v>55</v>
      </c>
    </row>
    <row r="4" customHeight="1" spans="1:10">
      <c r="A4" s="6">
        <v>2</v>
      </c>
      <c r="B4" s="6" t="s">
        <v>39</v>
      </c>
      <c r="C4" s="6" t="s">
        <v>829</v>
      </c>
      <c r="D4" s="6"/>
      <c r="E4" s="12">
        <v>38865.84</v>
      </c>
      <c r="F4" s="8">
        <v>4474.6</v>
      </c>
      <c r="G4" s="8"/>
      <c r="H4" s="8">
        <f>SUM(E4:F4)</f>
        <v>43340.44</v>
      </c>
      <c r="I4" s="6" t="s">
        <v>1841</v>
      </c>
      <c r="J4" s="10" t="s">
        <v>21</v>
      </c>
    </row>
    <row r="5" customHeight="1" spans="1:10">
      <c r="A5" s="6">
        <v>3</v>
      </c>
      <c r="B5" s="6" t="s">
        <v>39</v>
      </c>
      <c r="C5" s="6" t="s">
        <v>1842</v>
      </c>
      <c r="D5" s="6"/>
      <c r="E5" s="8"/>
      <c r="F5" s="8">
        <v>861.36</v>
      </c>
      <c r="G5" s="8"/>
      <c r="H5" s="8">
        <f t="shared" si="0"/>
        <v>861.36</v>
      </c>
      <c r="I5" s="6" t="s">
        <v>1843</v>
      </c>
      <c r="J5" s="10" t="s">
        <v>21</v>
      </c>
    </row>
    <row r="6" customHeight="1" spans="1:10">
      <c r="A6" s="6">
        <v>4</v>
      </c>
      <c r="B6" s="6" t="s">
        <v>39</v>
      </c>
      <c r="C6" s="6" t="s">
        <v>1844</v>
      </c>
      <c r="D6" s="6">
        <v>42</v>
      </c>
      <c r="E6" s="8">
        <v>539.53</v>
      </c>
      <c r="F6" s="8"/>
      <c r="G6" s="8">
        <v>153.53</v>
      </c>
      <c r="H6" s="8">
        <f t="shared" si="0"/>
        <v>693.06</v>
      </c>
      <c r="I6" s="6"/>
      <c r="J6" s="10" t="s">
        <v>21</v>
      </c>
    </row>
    <row r="7" customHeight="1" spans="1:10">
      <c r="A7" s="6">
        <v>5</v>
      </c>
      <c r="B7" s="6" t="s">
        <v>39</v>
      </c>
      <c r="C7" s="6" t="s">
        <v>1845</v>
      </c>
      <c r="D7" s="6">
        <v>781</v>
      </c>
      <c r="E7" s="8">
        <v>6107.43</v>
      </c>
      <c r="F7" s="8">
        <v>474.42</v>
      </c>
      <c r="G7" s="8">
        <v>2836.37</v>
      </c>
      <c r="H7" s="8">
        <f t="shared" si="0"/>
        <v>9418.22</v>
      </c>
      <c r="I7" s="6"/>
      <c r="J7" s="10" t="s">
        <v>21</v>
      </c>
    </row>
    <row r="8" customHeight="1" spans="1:10">
      <c r="A8" s="6">
        <v>6</v>
      </c>
      <c r="B8" s="6" t="s">
        <v>39</v>
      </c>
      <c r="C8" s="6" t="s">
        <v>1846</v>
      </c>
      <c r="D8" s="6">
        <v>438</v>
      </c>
      <c r="E8" s="8">
        <v>1219.59</v>
      </c>
      <c r="F8" s="8">
        <v>425.64</v>
      </c>
      <c r="G8" s="8"/>
      <c r="H8" s="8">
        <f t="shared" si="0"/>
        <v>1645.23</v>
      </c>
      <c r="I8" s="6" t="s">
        <v>1847</v>
      </c>
      <c r="J8" s="10" t="s">
        <v>21</v>
      </c>
    </row>
    <row r="9" customHeight="1" spans="1:10">
      <c r="A9" s="6">
        <v>7</v>
      </c>
      <c r="B9" s="6" t="s">
        <v>39</v>
      </c>
      <c r="C9" s="6" t="s">
        <v>1848</v>
      </c>
      <c r="D9" s="6"/>
      <c r="E9" s="8"/>
      <c r="F9" s="8">
        <v>291.34</v>
      </c>
      <c r="G9" s="8">
        <v>319.84</v>
      </c>
      <c r="H9" s="8">
        <f t="shared" si="0"/>
        <v>611.18</v>
      </c>
      <c r="I9" s="6"/>
      <c r="J9" s="10" t="s">
        <v>21</v>
      </c>
    </row>
    <row r="10" customHeight="1" spans="1:10">
      <c r="A10" s="6">
        <v>8</v>
      </c>
      <c r="B10" s="6" t="s">
        <v>39</v>
      </c>
      <c r="C10" s="6" t="s">
        <v>1849</v>
      </c>
      <c r="D10" s="6"/>
      <c r="E10" s="8">
        <v>3105.91</v>
      </c>
      <c r="F10" s="8">
        <v>639.17</v>
      </c>
      <c r="G10" s="8">
        <v>424.22</v>
      </c>
      <c r="H10" s="8">
        <f t="shared" si="0"/>
        <v>4169.3</v>
      </c>
      <c r="I10" s="6"/>
      <c r="J10" s="10" t="s">
        <v>6</v>
      </c>
    </row>
    <row r="11" customHeight="1" spans="1:10">
      <c r="A11" s="6">
        <v>9</v>
      </c>
      <c r="B11" s="6" t="s">
        <v>39</v>
      </c>
      <c r="C11" s="6" t="s">
        <v>1850</v>
      </c>
      <c r="D11" s="6">
        <v>504</v>
      </c>
      <c r="E11" s="8">
        <v>7436.59</v>
      </c>
      <c r="F11" s="8">
        <v>1548.83</v>
      </c>
      <c r="G11" s="8">
        <v>3188.14</v>
      </c>
      <c r="H11" s="8">
        <f t="shared" si="0"/>
        <v>12173.56</v>
      </c>
      <c r="I11" s="6"/>
      <c r="J11" s="6" t="s">
        <v>21</v>
      </c>
    </row>
    <row r="12" customHeight="1" spans="1:10">
      <c r="A12" s="6">
        <v>10</v>
      </c>
      <c r="B12" s="6" t="s">
        <v>39</v>
      </c>
      <c r="C12" s="6" t="s">
        <v>1851</v>
      </c>
      <c r="D12" s="6">
        <v>539</v>
      </c>
      <c r="E12" s="8">
        <v>6623.9</v>
      </c>
      <c r="F12" s="8"/>
      <c r="G12" s="8">
        <v>1430.11</v>
      </c>
      <c r="H12" s="8">
        <f t="shared" si="0"/>
        <v>8054.01</v>
      </c>
      <c r="I12" s="6" t="s">
        <v>1852</v>
      </c>
      <c r="J12" s="10" t="s">
        <v>21</v>
      </c>
    </row>
    <row r="13" customHeight="1" spans="1:10">
      <c r="A13" s="6">
        <v>11</v>
      </c>
      <c r="B13" s="6" t="s">
        <v>39</v>
      </c>
      <c r="C13" s="6" t="s">
        <v>1853</v>
      </c>
      <c r="D13" s="6"/>
      <c r="E13" s="8">
        <v>3376.72</v>
      </c>
      <c r="F13" s="8"/>
      <c r="G13" s="8"/>
      <c r="H13" s="8">
        <f t="shared" si="0"/>
        <v>3376.72</v>
      </c>
      <c r="I13" s="6" t="s">
        <v>1854</v>
      </c>
      <c r="J13" s="10" t="s">
        <v>21</v>
      </c>
    </row>
    <row r="14" customHeight="1" spans="1:10">
      <c r="A14" s="6">
        <v>12</v>
      </c>
      <c r="B14" s="6" t="s">
        <v>39</v>
      </c>
      <c r="C14" s="6" t="s">
        <v>1855</v>
      </c>
      <c r="D14" s="6"/>
      <c r="E14" s="8">
        <v>13789.51</v>
      </c>
      <c r="F14" s="8"/>
      <c r="G14" s="8"/>
      <c r="H14" s="8">
        <f t="shared" si="0"/>
        <v>13789.51</v>
      </c>
      <c r="I14" s="6" t="s">
        <v>1856</v>
      </c>
      <c r="J14" s="10" t="s">
        <v>21</v>
      </c>
    </row>
    <row r="15" customHeight="1" spans="1:10">
      <c r="A15" s="6">
        <v>13</v>
      </c>
      <c r="B15" s="6" t="s">
        <v>39</v>
      </c>
      <c r="C15" s="6" t="s">
        <v>1857</v>
      </c>
      <c r="D15" s="6">
        <v>474</v>
      </c>
      <c r="E15" s="8">
        <v>9007.27</v>
      </c>
      <c r="F15" s="8">
        <v>2607.63</v>
      </c>
      <c r="G15" s="8">
        <v>206.93</v>
      </c>
      <c r="H15" s="8">
        <f t="shared" si="0"/>
        <v>11821.83</v>
      </c>
      <c r="I15" s="6" t="s">
        <v>1858</v>
      </c>
      <c r="J15" s="10" t="s">
        <v>5</v>
      </c>
    </row>
    <row r="16" customHeight="1" spans="1:10">
      <c r="A16" s="6">
        <v>14</v>
      </c>
      <c r="B16" s="6" t="s">
        <v>39</v>
      </c>
      <c r="C16" s="6" t="s">
        <v>1859</v>
      </c>
      <c r="D16" s="6"/>
      <c r="E16" s="8"/>
      <c r="F16" s="8">
        <v>3506.99</v>
      </c>
      <c r="G16" s="8">
        <v>508.97</v>
      </c>
      <c r="H16" s="8">
        <f t="shared" si="0"/>
        <v>4015.96</v>
      </c>
      <c r="I16" s="6"/>
      <c r="J16" s="10" t="s">
        <v>21</v>
      </c>
    </row>
    <row r="17" customHeight="1" spans="1:10">
      <c r="A17" s="6">
        <v>15</v>
      </c>
      <c r="B17" s="6" t="s">
        <v>39</v>
      </c>
      <c r="C17" s="6" t="s">
        <v>1860</v>
      </c>
      <c r="D17" s="6">
        <v>102</v>
      </c>
      <c r="E17" s="8">
        <v>1305.9</v>
      </c>
      <c r="F17" s="8">
        <v>69.34</v>
      </c>
      <c r="G17" s="8" t="s">
        <v>1861</v>
      </c>
      <c r="H17" s="8">
        <f t="shared" si="0"/>
        <v>1375.24</v>
      </c>
      <c r="I17" s="6" t="s">
        <v>1862</v>
      </c>
      <c r="J17" s="10" t="s">
        <v>21</v>
      </c>
    </row>
    <row r="18" customHeight="1" spans="1:10">
      <c r="A18" s="6">
        <v>16</v>
      </c>
      <c r="B18" s="6" t="s">
        <v>39</v>
      </c>
      <c r="C18" s="6" t="s">
        <v>940</v>
      </c>
      <c r="D18" s="6">
        <v>77</v>
      </c>
      <c r="E18" s="8">
        <v>1433.02</v>
      </c>
      <c r="F18" s="8"/>
      <c r="G18" s="8"/>
      <c r="H18" s="8">
        <f t="shared" si="0"/>
        <v>1433.02</v>
      </c>
      <c r="I18" s="6" t="s">
        <v>1863</v>
      </c>
      <c r="J18" s="10" t="s">
        <v>21</v>
      </c>
    </row>
    <row r="19" customHeight="1" spans="1:10">
      <c r="A19" s="6">
        <v>17</v>
      </c>
      <c r="B19" s="6" t="s">
        <v>39</v>
      </c>
      <c r="C19" s="6" t="s">
        <v>942</v>
      </c>
      <c r="D19" s="6">
        <v>143</v>
      </c>
      <c r="E19" s="8">
        <v>1155.59</v>
      </c>
      <c r="F19" s="8"/>
      <c r="G19" s="8"/>
      <c r="H19" s="8">
        <f t="shared" si="0"/>
        <v>1155.59</v>
      </c>
      <c r="I19" s="6" t="s">
        <v>1864</v>
      </c>
      <c r="J19" s="10" t="s">
        <v>21</v>
      </c>
    </row>
    <row r="20" customHeight="1" spans="1:10">
      <c r="A20" s="6">
        <v>18</v>
      </c>
      <c r="B20" s="6" t="s">
        <v>39</v>
      </c>
      <c r="C20" s="6" t="s">
        <v>1865</v>
      </c>
      <c r="D20" s="6"/>
      <c r="E20" s="8">
        <v>2093.88</v>
      </c>
      <c r="F20" s="8">
        <v>382.62</v>
      </c>
      <c r="G20" s="8">
        <v>999.53</v>
      </c>
      <c r="H20" s="8">
        <f t="shared" si="0"/>
        <v>3476.03</v>
      </c>
      <c r="I20" s="6" t="s">
        <v>1866</v>
      </c>
      <c r="J20" s="10" t="s">
        <v>21</v>
      </c>
    </row>
    <row r="21" customHeight="1" spans="1:10">
      <c r="A21" s="6">
        <v>19</v>
      </c>
      <c r="B21" s="6" t="s">
        <v>39</v>
      </c>
      <c r="C21" s="6" t="s">
        <v>1867</v>
      </c>
      <c r="D21" s="6">
        <v>1506</v>
      </c>
      <c r="E21" s="8">
        <v>16739.06</v>
      </c>
      <c r="F21" s="8">
        <v>6443.05</v>
      </c>
      <c r="G21" s="8">
        <v>883.95</v>
      </c>
      <c r="H21" s="8">
        <f t="shared" si="0"/>
        <v>24066.06</v>
      </c>
      <c r="I21" s="6" t="s">
        <v>1868</v>
      </c>
      <c r="J21" s="10" t="s">
        <v>21</v>
      </c>
    </row>
    <row r="22" customHeight="1" spans="1:10">
      <c r="A22" s="6">
        <v>20</v>
      </c>
      <c r="B22" s="6" t="s">
        <v>39</v>
      </c>
      <c r="C22" s="6" t="s">
        <v>1869</v>
      </c>
      <c r="D22" s="6">
        <v>133</v>
      </c>
      <c r="E22" s="8">
        <v>2378.4</v>
      </c>
      <c r="F22" s="8"/>
      <c r="G22" s="8"/>
      <c r="H22" s="8">
        <f t="shared" si="0"/>
        <v>2378.4</v>
      </c>
      <c r="I22" s="6" t="s">
        <v>1870</v>
      </c>
      <c r="J22" s="10" t="s">
        <v>21</v>
      </c>
    </row>
    <row r="23" customHeight="1" spans="1:10">
      <c r="A23" s="6">
        <v>21</v>
      </c>
      <c r="B23" s="6" t="s">
        <v>39</v>
      </c>
      <c r="C23" s="6" t="s">
        <v>1871</v>
      </c>
      <c r="D23" s="6">
        <v>153</v>
      </c>
      <c r="E23" s="8">
        <v>5971.44</v>
      </c>
      <c r="F23" s="8"/>
      <c r="G23" s="8"/>
      <c r="H23" s="8">
        <f t="shared" si="0"/>
        <v>5971.44</v>
      </c>
      <c r="I23" s="6" t="s">
        <v>1872</v>
      </c>
      <c r="J23" s="10" t="s">
        <v>21</v>
      </c>
    </row>
    <row r="24" customHeight="1" spans="1:10">
      <c r="A24" s="6">
        <v>22</v>
      </c>
      <c r="B24" s="6" t="s">
        <v>39</v>
      </c>
      <c r="C24" s="6" t="s">
        <v>1873</v>
      </c>
      <c r="D24" s="6"/>
      <c r="E24" s="8">
        <v>3227.96</v>
      </c>
      <c r="F24" s="8"/>
      <c r="G24" s="8"/>
      <c r="H24" s="8">
        <f t="shared" si="0"/>
        <v>3227.96</v>
      </c>
      <c r="I24" s="6"/>
      <c r="J24" s="10" t="s">
        <v>21</v>
      </c>
    </row>
    <row r="25" customHeight="1" spans="1:10">
      <c r="A25" s="6">
        <v>23</v>
      </c>
      <c r="B25" s="6" t="s">
        <v>39</v>
      </c>
      <c r="C25" s="6" t="s">
        <v>944</v>
      </c>
      <c r="D25" s="6">
        <v>267</v>
      </c>
      <c r="E25" s="8">
        <v>1913.37</v>
      </c>
      <c r="F25" s="8"/>
      <c r="G25" s="8"/>
      <c r="H25" s="8">
        <f t="shared" si="0"/>
        <v>1913.37</v>
      </c>
      <c r="I25" s="6" t="s">
        <v>1874</v>
      </c>
      <c r="J25" s="10" t="s">
        <v>21</v>
      </c>
    </row>
    <row r="26" customHeight="1" spans="1:10">
      <c r="A26" s="6">
        <v>24</v>
      </c>
      <c r="B26" s="6" t="s">
        <v>39</v>
      </c>
      <c r="C26" s="6" t="s">
        <v>1875</v>
      </c>
      <c r="D26" s="6"/>
      <c r="E26" s="8">
        <v>20533.85</v>
      </c>
      <c r="F26" s="8"/>
      <c r="G26" s="8"/>
      <c r="H26" s="8">
        <f t="shared" si="0"/>
        <v>20533.85</v>
      </c>
      <c r="I26" s="6" t="s">
        <v>1876</v>
      </c>
      <c r="J26" s="10" t="s">
        <v>21</v>
      </c>
    </row>
    <row r="27" customHeight="1" spans="1:10">
      <c r="A27" s="6">
        <v>25</v>
      </c>
      <c r="B27" s="6" t="s">
        <v>39</v>
      </c>
      <c r="C27" s="6" t="s">
        <v>1877</v>
      </c>
      <c r="D27" s="6">
        <v>132</v>
      </c>
      <c r="E27" s="12">
        <v>1944.13</v>
      </c>
      <c r="F27" s="8">
        <v>166.27</v>
      </c>
      <c r="G27" s="8"/>
      <c r="H27" s="8">
        <f t="shared" si="0"/>
        <v>2110.4</v>
      </c>
      <c r="I27" s="6" t="s">
        <v>1878</v>
      </c>
      <c r="J27" s="10" t="s">
        <v>21</v>
      </c>
    </row>
    <row r="28" customHeight="1" spans="1:10">
      <c r="A28" s="6">
        <v>26</v>
      </c>
      <c r="B28" s="6" t="s">
        <v>39</v>
      </c>
      <c r="C28" s="6" t="s">
        <v>1879</v>
      </c>
      <c r="D28" s="6"/>
      <c r="E28" s="8">
        <v>7237.5</v>
      </c>
      <c r="F28" s="8">
        <v>248.11</v>
      </c>
      <c r="G28" s="8">
        <v>179.12</v>
      </c>
      <c r="H28" s="8">
        <f t="shared" si="0"/>
        <v>7664.73</v>
      </c>
      <c r="I28" s="6" t="s">
        <v>1880</v>
      </c>
      <c r="J28" s="10" t="s">
        <v>21</v>
      </c>
    </row>
    <row r="29" customHeight="1" spans="1:10">
      <c r="A29" s="6">
        <v>27</v>
      </c>
      <c r="B29" s="6" t="s">
        <v>39</v>
      </c>
      <c r="C29" s="6" t="s">
        <v>1881</v>
      </c>
      <c r="D29" s="6"/>
      <c r="E29" s="8"/>
      <c r="F29" s="8">
        <v>2975.75</v>
      </c>
      <c r="G29" s="8">
        <v>5886.6</v>
      </c>
      <c r="H29" s="8">
        <f t="shared" si="0"/>
        <v>8862.35</v>
      </c>
      <c r="I29" s="6" t="s">
        <v>1882</v>
      </c>
      <c r="J29" s="10" t="s">
        <v>21</v>
      </c>
    </row>
    <row r="30" customHeight="1" spans="1:10">
      <c r="A30" s="6">
        <v>28</v>
      </c>
      <c r="B30" s="6" t="s">
        <v>39</v>
      </c>
      <c r="C30" s="6" t="s">
        <v>1883</v>
      </c>
      <c r="D30" s="6">
        <v>226</v>
      </c>
      <c r="E30" s="8">
        <v>4070.54</v>
      </c>
      <c r="F30" s="8"/>
      <c r="G30" s="8"/>
      <c r="H30" s="8">
        <f t="shared" si="0"/>
        <v>4070.54</v>
      </c>
      <c r="I30" s="6" t="s">
        <v>1884</v>
      </c>
      <c r="J30" s="10" t="s">
        <v>6</v>
      </c>
    </row>
    <row r="31" customHeight="1" spans="1:10">
      <c r="A31" s="6">
        <v>29</v>
      </c>
      <c r="B31" s="6" t="s">
        <v>39</v>
      </c>
      <c r="C31" s="6" t="s">
        <v>1557</v>
      </c>
      <c r="D31" s="6">
        <v>172</v>
      </c>
      <c r="E31" s="8">
        <v>3440.95</v>
      </c>
      <c r="F31" s="8"/>
      <c r="G31" s="8"/>
      <c r="H31" s="8">
        <f t="shared" si="0"/>
        <v>3440.95</v>
      </c>
      <c r="I31" s="6" t="s">
        <v>1885</v>
      </c>
      <c r="J31" s="10" t="s">
        <v>6</v>
      </c>
    </row>
    <row r="32" customHeight="1" spans="1:10">
      <c r="A32" s="6">
        <v>30</v>
      </c>
      <c r="B32" s="6" t="s">
        <v>39</v>
      </c>
      <c r="C32" s="6" t="s">
        <v>1886</v>
      </c>
      <c r="D32" s="6">
        <v>295</v>
      </c>
      <c r="E32" s="8">
        <v>5267.94</v>
      </c>
      <c r="F32" s="8"/>
      <c r="G32" s="8"/>
      <c r="H32" s="8">
        <f t="shared" si="0"/>
        <v>5267.94</v>
      </c>
      <c r="I32" s="6" t="s">
        <v>1887</v>
      </c>
      <c r="J32" s="10" t="s">
        <v>21</v>
      </c>
    </row>
    <row r="33" customHeight="1" spans="1:10">
      <c r="A33" s="6">
        <v>31</v>
      </c>
      <c r="B33" s="6" t="s">
        <v>39</v>
      </c>
      <c r="C33" s="6" t="s">
        <v>1888</v>
      </c>
      <c r="D33" s="6">
        <v>46</v>
      </c>
      <c r="E33" s="8">
        <v>682.64</v>
      </c>
      <c r="F33" s="8"/>
      <c r="G33" s="8"/>
      <c r="H33" s="8">
        <f t="shared" si="0"/>
        <v>682.64</v>
      </c>
      <c r="I33" s="6" t="s">
        <v>1889</v>
      </c>
      <c r="J33" s="10" t="s">
        <v>21</v>
      </c>
    </row>
    <row r="34" customHeight="1" spans="1:10">
      <c r="A34" s="6">
        <v>32</v>
      </c>
      <c r="B34" s="6" t="s">
        <v>39</v>
      </c>
      <c r="C34" s="6" t="s">
        <v>1890</v>
      </c>
      <c r="D34" s="6">
        <v>1095</v>
      </c>
      <c r="E34" s="8">
        <v>26878.58</v>
      </c>
      <c r="F34" s="8">
        <v>5571.34</v>
      </c>
      <c r="G34" s="8">
        <v>8582.48</v>
      </c>
      <c r="H34" s="8">
        <f t="shared" si="0"/>
        <v>41032.4</v>
      </c>
      <c r="I34" s="6" t="s">
        <v>1891</v>
      </c>
      <c r="J34" s="10" t="s">
        <v>5</v>
      </c>
    </row>
    <row r="35" customHeight="1" spans="1:10">
      <c r="A35" s="6">
        <v>33</v>
      </c>
      <c r="B35" s="6" t="s">
        <v>39</v>
      </c>
      <c r="C35" s="6" t="s">
        <v>1892</v>
      </c>
      <c r="D35" s="6">
        <v>547</v>
      </c>
      <c r="E35" s="8">
        <v>10571.09</v>
      </c>
      <c r="F35" s="8">
        <v>2311.49</v>
      </c>
      <c r="G35" s="8">
        <v>585.1</v>
      </c>
      <c r="H35" s="8">
        <f t="shared" si="0"/>
        <v>13467.68</v>
      </c>
      <c r="I35" s="6" t="s">
        <v>1893</v>
      </c>
      <c r="J35" s="10" t="s">
        <v>21</v>
      </c>
    </row>
    <row r="36" customHeight="1" spans="1:10">
      <c r="A36" s="6">
        <v>34</v>
      </c>
      <c r="B36" s="6" t="s">
        <v>39</v>
      </c>
      <c r="C36" s="6" t="s">
        <v>1894</v>
      </c>
      <c r="D36" s="6">
        <v>162</v>
      </c>
      <c r="E36" s="8">
        <v>2201.39</v>
      </c>
      <c r="F36" s="8"/>
      <c r="G36" s="8">
        <v>66.78</v>
      </c>
      <c r="H36" s="8">
        <f t="shared" si="0"/>
        <v>2268.17</v>
      </c>
      <c r="I36" s="6"/>
      <c r="J36" s="10" t="s">
        <v>6</v>
      </c>
    </row>
    <row r="37" customHeight="1" spans="1:10">
      <c r="A37" s="6">
        <v>35</v>
      </c>
      <c r="B37" s="6" t="s">
        <v>39</v>
      </c>
      <c r="C37" s="6" t="s">
        <v>1895</v>
      </c>
      <c r="D37" s="6">
        <v>286</v>
      </c>
      <c r="E37" s="8">
        <v>4736.62</v>
      </c>
      <c r="F37" s="8">
        <v>488.72</v>
      </c>
      <c r="G37" s="8"/>
      <c r="H37" s="8">
        <f t="shared" si="0"/>
        <v>5225.34</v>
      </c>
      <c r="I37" s="6"/>
      <c r="J37" s="10" t="s">
        <v>6</v>
      </c>
    </row>
    <row r="38" customHeight="1" spans="1:10">
      <c r="A38" s="6">
        <v>36</v>
      </c>
      <c r="B38" s="6" t="s">
        <v>39</v>
      </c>
      <c r="C38" s="6" t="s">
        <v>1896</v>
      </c>
      <c r="D38" s="6">
        <v>399</v>
      </c>
      <c r="E38" s="8">
        <v>9852.7</v>
      </c>
      <c r="F38" s="8"/>
      <c r="G38" s="8">
        <v>441.51</v>
      </c>
      <c r="H38" s="8">
        <f t="shared" si="0"/>
        <v>10294.21</v>
      </c>
      <c r="I38" s="6" t="s">
        <v>156</v>
      </c>
      <c r="J38" s="10" t="s">
        <v>21</v>
      </c>
    </row>
    <row r="39" customHeight="1" spans="1:10">
      <c r="A39" s="6">
        <v>37</v>
      </c>
      <c r="B39" s="6" t="s">
        <v>39</v>
      </c>
      <c r="C39" s="6" t="s">
        <v>1897</v>
      </c>
      <c r="D39" s="6">
        <v>124</v>
      </c>
      <c r="E39" s="8">
        <v>1100.41</v>
      </c>
      <c r="F39" s="8"/>
      <c r="G39" s="8">
        <v>108.08</v>
      </c>
      <c r="H39" s="8">
        <f t="shared" si="0"/>
        <v>1208.49</v>
      </c>
      <c r="I39" s="6" t="s">
        <v>1898</v>
      </c>
      <c r="J39" s="10" t="s">
        <v>21</v>
      </c>
    </row>
    <row r="40" customHeight="1" spans="1:10">
      <c r="A40" s="6">
        <v>38</v>
      </c>
      <c r="B40" s="6" t="s">
        <v>39</v>
      </c>
      <c r="C40" s="6" t="s">
        <v>1899</v>
      </c>
      <c r="D40" s="6">
        <v>273</v>
      </c>
      <c r="E40" s="8">
        <v>5253.08</v>
      </c>
      <c r="F40" s="8"/>
      <c r="G40" s="8">
        <v>206.09</v>
      </c>
      <c r="H40" s="8">
        <f t="shared" si="0"/>
        <v>5459.17</v>
      </c>
      <c r="I40" s="6"/>
      <c r="J40" s="10" t="s">
        <v>21</v>
      </c>
    </row>
    <row r="41" customHeight="1" spans="1:10">
      <c r="A41" s="6">
        <v>39</v>
      </c>
      <c r="B41" s="6" t="s">
        <v>39</v>
      </c>
      <c r="C41" s="6" t="s">
        <v>1900</v>
      </c>
      <c r="D41" s="6">
        <v>1149</v>
      </c>
      <c r="E41" s="8">
        <v>13839.06</v>
      </c>
      <c r="F41" s="8">
        <v>503.25</v>
      </c>
      <c r="G41" s="8">
        <v>3009.02</v>
      </c>
      <c r="H41" s="8">
        <f t="shared" si="0"/>
        <v>17351.33</v>
      </c>
      <c r="I41" s="6" t="s">
        <v>1901</v>
      </c>
      <c r="J41" s="10" t="s">
        <v>21</v>
      </c>
    </row>
    <row r="42" customHeight="1" spans="1:10">
      <c r="A42" s="6">
        <v>40</v>
      </c>
      <c r="B42" s="6" t="s">
        <v>39</v>
      </c>
      <c r="C42" s="6" t="s">
        <v>1902</v>
      </c>
      <c r="D42" s="6">
        <v>1537</v>
      </c>
      <c r="E42" s="8">
        <v>6451.64</v>
      </c>
      <c r="F42" s="8"/>
      <c r="G42" s="8"/>
      <c r="H42" s="8">
        <f t="shared" si="0"/>
        <v>6451.64</v>
      </c>
      <c r="I42" s="6"/>
      <c r="J42" s="10" t="s">
        <v>6</v>
      </c>
    </row>
    <row r="43" customHeight="1" spans="1:10">
      <c r="A43" s="6">
        <v>41</v>
      </c>
      <c r="B43" s="6" t="s">
        <v>39</v>
      </c>
      <c r="C43" s="6" t="s">
        <v>1903</v>
      </c>
      <c r="D43" s="6"/>
      <c r="E43" s="8">
        <v>11836.22</v>
      </c>
      <c r="F43" s="8"/>
      <c r="G43" s="8"/>
      <c r="H43" s="8">
        <f t="shared" si="0"/>
        <v>11836.22</v>
      </c>
      <c r="I43" s="6" t="s">
        <v>1904</v>
      </c>
      <c r="J43" s="10" t="s">
        <v>21</v>
      </c>
    </row>
    <row r="44" customHeight="1" spans="1:10">
      <c r="A44" s="6">
        <v>42</v>
      </c>
      <c r="B44" s="6" t="s">
        <v>39</v>
      </c>
      <c r="C44" s="6" t="s">
        <v>1513</v>
      </c>
      <c r="D44" s="6">
        <v>64</v>
      </c>
      <c r="E44" s="8">
        <v>499.49</v>
      </c>
      <c r="F44" s="8"/>
      <c r="G44" s="8"/>
      <c r="H44" s="8">
        <f t="shared" si="0"/>
        <v>499.49</v>
      </c>
      <c r="I44" s="6" t="s">
        <v>1905</v>
      </c>
      <c r="J44" s="10" t="s">
        <v>6</v>
      </c>
    </row>
    <row r="45" customHeight="1" spans="1:10">
      <c r="A45" s="6">
        <v>43</v>
      </c>
      <c r="B45" s="6" t="s">
        <v>39</v>
      </c>
      <c r="C45" s="6" t="s">
        <v>1906</v>
      </c>
      <c r="D45" s="6">
        <v>454</v>
      </c>
      <c r="E45" s="8">
        <v>6914.08</v>
      </c>
      <c r="F45" s="8"/>
      <c r="G45" s="8">
        <v>172.14</v>
      </c>
      <c r="H45" s="8">
        <f t="shared" si="0"/>
        <v>7086.22</v>
      </c>
      <c r="I45" s="6" t="s">
        <v>1907</v>
      </c>
      <c r="J45" s="10" t="s">
        <v>21</v>
      </c>
    </row>
    <row r="46" customHeight="1" spans="1:10">
      <c r="A46" s="6">
        <v>44</v>
      </c>
      <c r="B46" s="6" t="s">
        <v>39</v>
      </c>
      <c r="C46" s="6" t="s">
        <v>1908</v>
      </c>
      <c r="D46" s="6">
        <v>933</v>
      </c>
      <c r="E46" s="8">
        <v>7405.81</v>
      </c>
      <c r="F46" s="8"/>
      <c r="G46" s="8"/>
      <c r="H46" s="8">
        <f t="shared" si="0"/>
        <v>7405.81</v>
      </c>
      <c r="I46" s="6"/>
      <c r="J46" s="10" t="s">
        <v>6</v>
      </c>
    </row>
    <row r="47" customHeight="1" spans="1:10">
      <c r="A47" s="6">
        <v>45</v>
      </c>
      <c r="B47" s="6" t="s">
        <v>39</v>
      </c>
      <c r="C47" s="6" t="s">
        <v>1909</v>
      </c>
      <c r="D47" s="6"/>
      <c r="E47" s="8">
        <v>17935.24</v>
      </c>
      <c r="F47" s="8"/>
      <c r="G47" s="8"/>
      <c r="H47" s="8">
        <f t="shared" si="0"/>
        <v>17935.24</v>
      </c>
      <c r="I47" s="6" t="s">
        <v>1910</v>
      </c>
      <c r="J47" s="10" t="s">
        <v>21</v>
      </c>
    </row>
    <row r="48" customHeight="1" spans="1:10">
      <c r="A48" s="6">
        <v>46</v>
      </c>
      <c r="B48" s="6" t="s">
        <v>39</v>
      </c>
      <c r="C48" s="6" t="s">
        <v>1911</v>
      </c>
      <c r="D48" s="6">
        <v>522</v>
      </c>
      <c r="E48" s="8">
        <v>5306.4</v>
      </c>
      <c r="F48" s="8"/>
      <c r="G48" s="8">
        <v>260.74</v>
      </c>
      <c r="H48" s="8">
        <f t="shared" si="0"/>
        <v>5567.14</v>
      </c>
      <c r="I48" s="6" t="s">
        <v>1907</v>
      </c>
      <c r="J48" s="10" t="s">
        <v>21</v>
      </c>
    </row>
    <row r="49" customHeight="1" spans="1:10">
      <c r="A49" s="6">
        <v>47</v>
      </c>
      <c r="B49" s="6" t="s">
        <v>39</v>
      </c>
      <c r="C49" s="6" t="s">
        <v>1912</v>
      </c>
      <c r="D49" s="6">
        <v>2703</v>
      </c>
      <c r="E49" s="8">
        <v>10365.41</v>
      </c>
      <c r="F49" s="8"/>
      <c r="G49" s="8"/>
      <c r="H49" s="8">
        <f t="shared" si="0"/>
        <v>10365.41</v>
      </c>
      <c r="I49" s="6"/>
      <c r="J49" s="10" t="s">
        <v>6</v>
      </c>
    </row>
    <row r="50" customHeight="1" spans="1:10">
      <c r="A50" s="6">
        <v>48</v>
      </c>
      <c r="B50" s="6" t="s">
        <v>39</v>
      </c>
      <c r="C50" s="6" t="s">
        <v>1913</v>
      </c>
      <c r="D50" s="6">
        <v>113</v>
      </c>
      <c r="E50" s="8">
        <v>1367.77</v>
      </c>
      <c r="F50" s="8"/>
      <c r="G50" s="8">
        <v>262.63</v>
      </c>
      <c r="H50" s="8">
        <f t="shared" si="0"/>
        <v>1630.4</v>
      </c>
      <c r="I50" s="6" t="s">
        <v>1914</v>
      </c>
      <c r="J50" s="10" t="s">
        <v>21</v>
      </c>
    </row>
    <row r="51" customHeight="1" spans="1:10">
      <c r="A51" s="6">
        <v>49</v>
      </c>
      <c r="B51" s="6" t="s">
        <v>39</v>
      </c>
      <c r="C51" s="6" t="s">
        <v>1915</v>
      </c>
      <c r="D51" s="6">
        <v>147</v>
      </c>
      <c r="E51" s="8">
        <v>3052.58</v>
      </c>
      <c r="F51" s="8"/>
      <c r="G51" s="8"/>
      <c r="H51" s="8">
        <f t="shared" si="0"/>
        <v>3052.58</v>
      </c>
      <c r="I51" s="6" t="s">
        <v>1916</v>
      </c>
      <c r="J51" s="10" t="s">
        <v>21</v>
      </c>
    </row>
    <row r="52" customHeight="1" spans="1:10">
      <c r="A52" s="6">
        <v>50</v>
      </c>
      <c r="B52" s="6" t="s">
        <v>39</v>
      </c>
      <c r="C52" s="6" t="s">
        <v>1917</v>
      </c>
      <c r="D52" s="6">
        <v>612</v>
      </c>
      <c r="E52" s="8">
        <v>7296.61</v>
      </c>
      <c r="F52" s="8"/>
      <c r="G52" s="8">
        <v>1748.93</v>
      </c>
      <c r="H52" s="8">
        <f t="shared" si="0"/>
        <v>9045.54</v>
      </c>
      <c r="I52" s="6"/>
      <c r="J52" s="10" t="s">
        <v>21</v>
      </c>
    </row>
    <row r="53" customHeight="1" spans="1:10">
      <c r="A53" s="6">
        <v>51</v>
      </c>
      <c r="B53" s="6" t="s">
        <v>39</v>
      </c>
      <c r="C53" s="6" t="s">
        <v>1918</v>
      </c>
      <c r="D53" s="6">
        <v>445</v>
      </c>
      <c r="E53" s="8">
        <v>5028.73</v>
      </c>
      <c r="F53" s="8"/>
      <c r="G53" s="8"/>
      <c r="H53" s="8">
        <f t="shared" si="0"/>
        <v>5028.73</v>
      </c>
      <c r="I53" s="6" t="s">
        <v>1919</v>
      </c>
      <c r="J53" s="10" t="s">
        <v>21</v>
      </c>
    </row>
    <row r="54" customHeight="1" spans="1:10">
      <c r="A54" s="6">
        <v>52</v>
      </c>
      <c r="B54" s="6" t="s">
        <v>39</v>
      </c>
      <c r="C54" s="6" t="s">
        <v>1920</v>
      </c>
      <c r="D54" s="6">
        <v>450</v>
      </c>
      <c r="E54" s="8">
        <v>3942.97</v>
      </c>
      <c r="F54" s="8">
        <v>3518.54</v>
      </c>
      <c r="G54" s="8"/>
      <c r="H54" s="8">
        <f t="shared" si="0"/>
        <v>7461.51</v>
      </c>
      <c r="I54" s="6" t="s">
        <v>1921</v>
      </c>
      <c r="J54" s="10" t="s">
        <v>21</v>
      </c>
    </row>
    <row r="55" customHeight="1" spans="1:10">
      <c r="A55" s="6">
        <v>53</v>
      </c>
      <c r="B55" s="6" t="s">
        <v>39</v>
      </c>
      <c r="C55" s="6" t="s">
        <v>1922</v>
      </c>
      <c r="D55" s="6">
        <v>184</v>
      </c>
      <c r="E55" s="8">
        <v>1538.28</v>
      </c>
      <c r="F55" s="8">
        <v>1260.94</v>
      </c>
      <c r="G55" s="8"/>
      <c r="H55" s="8">
        <f t="shared" si="0"/>
        <v>2799.22</v>
      </c>
      <c r="I55" s="6" t="s">
        <v>1923</v>
      </c>
      <c r="J55" s="10" t="s">
        <v>21</v>
      </c>
    </row>
    <row r="56" customHeight="1" spans="1:10">
      <c r="A56" s="6">
        <v>54</v>
      </c>
      <c r="B56" s="6" t="s">
        <v>39</v>
      </c>
      <c r="C56" s="6" t="s">
        <v>1924</v>
      </c>
      <c r="D56" s="6">
        <v>199</v>
      </c>
      <c r="E56" s="8">
        <v>3522.71</v>
      </c>
      <c r="F56" s="8"/>
      <c r="G56" s="8"/>
      <c r="H56" s="8">
        <f t="shared" si="0"/>
        <v>3522.71</v>
      </c>
      <c r="I56" s="6" t="s">
        <v>1925</v>
      </c>
      <c r="J56" s="10" t="s">
        <v>6</v>
      </c>
    </row>
    <row r="57" customHeight="1" spans="1:10">
      <c r="A57" s="6">
        <v>55</v>
      </c>
      <c r="B57" s="6" t="s">
        <v>39</v>
      </c>
      <c r="C57" s="6" t="s">
        <v>1926</v>
      </c>
      <c r="D57" s="6">
        <v>332</v>
      </c>
      <c r="E57" s="8">
        <v>1844.75</v>
      </c>
      <c r="F57" s="8"/>
      <c r="G57" s="8"/>
      <c r="H57" s="8">
        <f t="shared" si="0"/>
        <v>1844.75</v>
      </c>
      <c r="I57" s="6" t="s">
        <v>1925</v>
      </c>
      <c r="J57" s="10" t="s">
        <v>6</v>
      </c>
    </row>
    <row r="58" customHeight="1" spans="1:10">
      <c r="A58" s="6">
        <v>56</v>
      </c>
      <c r="B58" s="6" t="s">
        <v>39</v>
      </c>
      <c r="C58" s="6" t="s">
        <v>1927</v>
      </c>
      <c r="D58" s="6">
        <v>604</v>
      </c>
      <c r="E58" s="8">
        <v>2765.96</v>
      </c>
      <c r="F58" s="8"/>
      <c r="G58" s="8">
        <v>434.94</v>
      </c>
      <c r="H58" s="8">
        <f t="shared" si="0"/>
        <v>3200.9</v>
      </c>
      <c r="I58" s="6" t="s">
        <v>1928</v>
      </c>
      <c r="J58" s="10" t="s">
        <v>6</v>
      </c>
    </row>
    <row r="59" customHeight="1" spans="1:10">
      <c r="A59" s="6">
        <v>57</v>
      </c>
      <c r="B59" s="6" t="s">
        <v>39</v>
      </c>
      <c r="C59" s="6" t="s">
        <v>1929</v>
      </c>
      <c r="D59" s="6">
        <v>997</v>
      </c>
      <c r="E59" s="8">
        <v>14936.28</v>
      </c>
      <c r="F59" s="8"/>
      <c r="G59" s="8">
        <v>357.84</v>
      </c>
      <c r="H59" s="8">
        <f t="shared" si="0"/>
        <v>15294.12</v>
      </c>
      <c r="I59" s="6" t="s">
        <v>1930</v>
      </c>
      <c r="J59" s="10" t="s">
        <v>21</v>
      </c>
    </row>
    <row r="60" customHeight="1" spans="1:10">
      <c r="A60" s="6">
        <v>58</v>
      </c>
      <c r="B60" s="6" t="s">
        <v>39</v>
      </c>
      <c r="C60" s="6" t="s">
        <v>1931</v>
      </c>
      <c r="D60" s="6">
        <v>252</v>
      </c>
      <c r="E60" s="8">
        <v>1282.03</v>
      </c>
      <c r="F60" s="8"/>
      <c r="G60" s="8"/>
      <c r="H60" s="8">
        <f t="shared" si="0"/>
        <v>1282.03</v>
      </c>
      <c r="I60" s="6" t="s">
        <v>1925</v>
      </c>
      <c r="J60" s="10" t="s">
        <v>21</v>
      </c>
    </row>
    <row r="61" customHeight="1" spans="1:10">
      <c r="A61" s="6">
        <v>59</v>
      </c>
      <c r="B61" s="6" t="s">
        <v>39</v>
      </c>
      <c r="C61" s="6" t="s">
        <v>1932</v>
      </c>
      <c r="D61" s="6">
        <v>348</v>
      </c>
      <c r="E61" s="8">
        <v>2074.9</v>
      </c>
      <c r="F61" s="8"/>
      <c r="G61" s="8"/>
      <c r="H61" s="8">
        <f t="shared" si="0"/>
        <v>2074.9</v>
      </c>
      <c r="I61" s="6" t="s">
        <v>1933</v>
      </c>
      <c r="J61" s="10" t="s">
        <v>21</v>
      </c>
    </row>
    <row r="62" customHeight="1" spans="1:10">
      <c r="A62" s="6">
        <v>60</v>
      </c>
      <c r="B62" s="6" t="s">
        <v>39</v>
      </c>
      <c r="C62" s="6" t="s">
        <v>1934</v>
      </c>
      <c r="D62" s="6"/>
      <c r="E62" s="8">
        <v>9774.41</v>
      </c>
      <c r="F62" s="8"/>
      <c r="G62" s="8">
        <v>673.07</v>
      </c>
      <c r="H62" s="8">
        <f t="shared" si="0"/>
        <v>10447.48</v>
      </c>
      <c r="I62" s="6" t="s">
        <v>1935</v>
      </c>
      <c r="J62" s="10" t="s">
        <v>21</v>
      </c>
    </row>
    <row r="63" customHeight="1" spans="1:10">
      <c r="A63" s="6">
        <v>61</v>
      </c>
      <c r="B63" s="6" t="s">
        <v>39</v>
      </c>
      <c r="C63" s="6" t="s">
        <v>1936</v>
      </c>
      <c r="D63" s="6">
        <v>210</v>
      </c>
      <c r="E63" s="8">
        <v>1186.9</v>
      </c>
      <c r="F63" s="8"/>
      <c r="G63" s="8"/>
      <c r="H63" s="8">
        <f t="shared" si="0"/>
        <v>1186.9</v>
      </c>
      <c r="I63" s="6" t="s">
        <v>1925</v>
      </c>
      <c r="J63" s="10" t="s">
        <v>21</v>
      </c>
    </row>
    <row r="64" customHeight="1" spans="1:10">
      <c r="A64" s="6">
        <v>62</v>
      </c>
      <c r="B64" s="6" t="s">
        <v>39</v>
      </c>
      <c r="C64" s="6" t="s">
        <v>1937</v>
      </c>
      <c r="D64" s="6">
        <v>143</v>
      </c>
      <c r="E64" s="8">
        <v>1105.17</v>
      </c>
      <c r="F64" s="8"/>
      <c r="G64" s="8"/>
      <c r="H64" s="8">
        <f t="shared" si="0"/>
        <v>1105.17</v>
      </c>
      <c r="I64" s="6" t="s">
        <v>1938</v>
      </c>
      <c r="J64" s="10" t="s">
        <v>6</v>
      </c>
    </row>
    <row r="65" customHeight="1" spans="1:10">
      <c r="A65" s="6">
        <v>63</v>
      </c>
      <c r="B65" s="6" t="s">
        <v>39</v>
      </c>
      <c r="C65" s="6" t="s">
        <v>1939</v>
      </c>
      <c r="D65" s="6">
        <v>956</v>
      </c>
      <c r="E65" s="8">
        <v>20027.49</v>
      </c>
      <c r="F65" s="8"/>
      <c r="G65" s="8"/>
      <c r="H65" s="8">
        <f t="shared" si="0"/>
        <v>20027.49</v>
      </c>
      <c r="I65" s="6" t="s">
        <v>1940</v>
      </c>
      <c r="J65" s="10" t="s">
        <v>6</v>
      </c>
    </row>
    <row r="66" customHeight="1" spans="1:10">
      <c r="A66" s="6">
        <v>64</v>
      </c>
      <c r="B66" s="6" t="s">
        <v>39</v>
      </c>
      <c r="C66" s="6" t="s">
        <v>1941</v>
      </c>
      <c r="D66" s="6">
        <v>658</v>
      </c>
      <c r="E66" s="8">
        <v>6746.83</v>
      </c>
      <c r="F66" s="8"/>
      <c r="G66" s="8"/>
      <c r="H66" s="8">
        <f t="shared" si="0"/>
        <v>6746.83</v>
      </c>
      <c r="I66" s="6" t="s">
        <v>1942</v>
      </c>
      <c r="J66" s="10" t="s">
        <v>6</v>
      </c>
    </row>
    <row r="67" customHeight="1" spans="1:10">
      <c r="A67" s="6">
        <v>65</v>
      </c>
      <c r="B67" s="6" t="s">
        <v>39</v>
      </c>
      <c r="C67" s="6" t="s">
        <v>1943</v>
      </c>
      <c r="D67" s="6">
        <v>1008</v>
      </c>
      <c r="E67" s="8">
        <v>8370.8</v>
      </c>
      <c r="F67" s="11"/>
      <c r="G67" s="11"/>
      <c r="H67" s="8">
        <f t="shared" si="0"/>
        <v>8370.8</v>
      </c>
      <c r="I67" s="6" t="s">
        <v>1942</v>
      </c>
      <c r="J67" s="10" t="s">
        <v>6</v>
      </c>
    </row>
    <row r="68" customHeight="1" spans="1:10">
      <c r="A68" s="6">
        <v>66</v>
      </c>
      <c r="B68" s="6" t="s">
        <v>39</v>
      </c>
      <c r="C68" s="6" t="s">
        <v>1944</v>
      </c>
      <c r="D68" s="6">
        <v>89</v>
      </c>
      <c r="E68" s="8">
        <v>644.64</v>
      </c>
      <c r="F68" s="8"/>
      <c r="G68" s="8"/>
      <c r="H68" s="8">
        <f t="shared" ref="H68:H78" si="1">SUM(E68:G68)</f>
        <v>644.64</v>
      </c>
      <c r="I68" s="6" t="s">
        <v>1945</v>
      </c>
      <c r="J68" s="10" t="s">
        <v>6</v>
      </c>
    </row>
    <row r="69" customHeight="1" spans="1:10">
      <c r="A69" s="6">
        <v>67</v>
      </c>
      <c r="B69" s="6" t="s">
        <v>39</v>
      </c>
      <c r="C69" s="6" t="s">
        <v>1946</v>
      </c>
      <c r="D69" s="6"/>
      <c r="E69" s="8">
        <v>1434.11</v>
      </c>
      <c r="F69" s="8">
        <v>1301.31</v>
      </c>
      <c r="G69" s="8">
        <v>2606.36</v>
      </c>
      <c r="H69" s="6">
        <f t="shared" si="1"/>
        <v>5341.78</v>
      </c>
      <c r="I69" s="6"/>
      <c r="J69" s="10" t="s">
        <v>21</v>
      </c>
    </row>
    <row r="70" customHeight="1" spans="1:10">
      <c r="A70" s="6">
        <v>68</v>
      </c>
      <c r="B70" s="6" t="s">
        <v>39</v>
      </c>
      <c r="C70" s="6" t="s">
        <v>1947</v>
      </c>
      <c r="D70" s="6">
        <v>180</v>
      </c>
      <c r="E70" s="8">
        <v>893.17</v>
      </c>
      <c r="F70" s="8"/>
      <c r="G70" s="8">
        <v>575.37</v>
      </c>
      <c r="H70" s="6">
        <f t="shared" si="1"/>
        <v>1468.54</v>
      </c>
      <c r="I70" s="6"/>
      <c r="J70" s="10" t="s">
        <v>6</v>
      </c>
    </row>
    <row r="71" customHeight="1" spans="1:10">
      <c r="A71" s="6">
        <v>72</v>
      </c>
      <c r="B71" s="6"/>
      <c r="C71" s="6" t="s">
        <v>1948</v>
      </c>
      <c r="D71" s="6">
        <v>12621</v>
      </c>
      <c r="E71" s="8">
        <v>112824.6</v>
      </c>
      <c r="F71" s="8">
        <v>7302.39</v>
      </c>
      <c r="G71" s="8">
        <v>32741.97</v>
      </c>
      <c r="H71" s="6">
        <f t="shared" si="1"/>
        <v>152868.96</v>
      </c>
      <c r="I71" s="6" t="s">
        <v>1949</v>
      </c>
      <c r="J71" s="10" t="s">
        <v>55</v>
      </c>
    </row>
    <row r="72" customHeight="1" spans="1:10">
      <c r="A72" s="6">
        <v>74</v>
      </c>
      <c r="B72" s="6"/>
      <c r="C72" s="6" t="s">
        <v>1950</v>
      </c>
      <c r="D72" s="6"/>
      <c r="E72" s="8">
        <v>1679.98</v>
      </c>
      <c r="F72" s="8"/>
      <c r="G72" s="8"/>
      <c r="H72" s="6">
        <f t="shared" si="1"/>
        <v>1679.98</v>
      </c>
      <c r="I72" s="6" t="s">
        <v>1951</v>
      </c>
      <c r="J72" s="10" t="s">
        <v>21</v>
      </c>
    </row>
    <row r="73" customHeight="1" spans="1:10">
      <c r="A73" s="6">
        <v>75</v>
      </c>
      <c r="B73" s="6"/>
      <c r="C73" s="6" t="s">
        <v>1952</v>
      </c>
      <c r="D73" s="6"/>
      <c r="E73" s="8">
        <v>2067.38</v>
      </c>
      <c r="F73" s="8"/>
      <c r="G73" s="8"/>
      <c r="H73" s="6">
        <f t="shared" si="1"/>
        <v>2067.38</v>
      </c>
      <c r="I73" s="6" t="s">
        <v>1953</v>
      </c>
      <c r="J73" s="6" t="s">
        <v>21</v>
      </c>
    </row>
    <row r="74" customHeight="1" spans="1:10">
      <c r="A74" s="6">
        <v>76</v>
      </c>
      <c r="B74" s="6"/>
      <c r="C74" s="6" t="s">
        <v>1954</v>
      </c>
      <c r="D74" s="6"/>
      <c r="E74" s="12">
        <v>1844.55</v>
      </c>
      <c r="F74" s="8"/>
      <c r="G74" s="8"/>
      <c r="H74" s="6">
        <f t="shared" si="1"/>
        <v>1844.55</v>
      </c>
      <c r="I74" s="6" t="s">
        <v>1955</v>
      </c>
      <c r="J74" s="6" t="s">
        <v>21</v>
      </c>
    </row>
    <row r="75" customHeight="1" spans="1:10">
      <c r="A75" s="6">
        <v>77</v>
      </c>
      <c r="B75" s="6"/>
      <c r="C75" s="6" t="s">
        <v>1956</v>
      </c>
      <c r="D75" s="6"/>
      <c r="E75" s="8">
        <v>661.77</v>
      </c>
      <c r="F75" s="8"/>
      <c r="G75" s="8"/>
      <c r="H75" s="6">
        <f t="shared" si="1"/>
        <v>661.77</v>
      </c>
      <c r="I75" s="6" t="s">
        <v>1957</v>
      </c>
      <c r="J75" s="6" t="s">
        <v>21</v>
      </c>
    </row>
    <row r="76" customHeight="1" spans="1:10">
      <c r="A76" s="6">
        <v>78</v>
      </c>
      <c r="B76" s="6"/>
      <c r="C76" s="6" t="s">
        <v>1958</v>
      </c>
      <c r="D76" s="6">
        <v>212</v>
      </c>
      <c r="E76" s="8">
        <v>1543.29</v>
      </c>
      <c r="F76" s="8"/>
      <c r="G76" s="8"/>
      <c r="H76" s="6">
        <f t="shared" si="1"/>
        <v>1543.29</v>
      </c>
      <c r="I76" s="6" t="s">
        <v>1959</v>
      </c>
      <c r="J76" s="6" t="s">
        <v>6</v>
      </c>
    </row>
    <row r="77" customHeight="1" spans="1:10">
      <c r="A77" s="6">
        <v>79</v>
      </c>
      <c r="B77" s="6"/>
      <c r="C77" s="6" t="s">
        <v>1960</v>
      </c>
      <c r="D77" s="6">
        <v>477</v>
      </c>
      <c r="E77" s="8">
        <v>2802.29</v>
      </c>
      <c r="F77" s="8"/>
      <c r="G77" s="8"/>
      <c r="H77" s="6">
        <f t="shared" si="1"/>
        <v>2802.29</v>
      </c>
      <c r="I77" s="6" t="s">
        <v>1959</v>
      </c>
      <c r="J77" s="6" t="s">
        <v>6</v>
      </c>
    </row>
    <row r="78" customHeight="1" spans="1:10">
      <c r="A78" s="6">
        <v>80</v>
      </c>
      <c r="B78" s="6"/>
      <c r="C78" s="6" t="s">
        <v>1961</v>
      </c>
      <c r="D78" s="6">
        <v>362</v>
      </c>
      <c r="E78" s="8">
        <v>4272.54</v>
      </c>
      <c r="F78" s="8"/>
      <c r="G78" s="8"/>
      <c r="H78" s="6">
        <f t="shared" si="1"/>
        <v>4272.54</v>
      </c>
      <c r="I78" s="6" t="s">
        <v>255</v>
      </c>
      <c r="J78" s="6" t="s">
        <v>55</v>
      </c>
    </row>
  </sheetData>
  <autoFilter xmlns:etc="http://www.wps.cn/officeDocument/2017/etCustomData" ref="A2:J78" etc:filterBottomFollowUsedRange="0">
    <extLst/>
  </autoFilter>
  <conditionalFormatting sqref="E4">
    <cfRule type="duplicateValues" dxfId="0" priority="5"/>
  </conditionalFormatting>
  <conditionalFormatting sqref="E7">
    <cfRule type="duplicateValues" dxfId="0" priority="4"/>
  </conditionalFormatting>
  <conditionalFormatting sqref="G12">
    <cfRule type="duplicateValues" dxfId="0" priority="3"/>
  </conditionalFormatting>
  <conditionalFormatting sqref="J$1:J$1048576">
    <cfRule type="cellIs" dxfId="1" priority="2" operator="equal">
      <formula>"不定级"</formula>
    </cfRule>
    <cfRule type="cellIs" dxfId="2" priority="1" operator="equal">
      <formula>"二级"</formula>
    </cfRule>
  </conditionalFormatting>
  <conditionalFormatting sqref="G3:G11 G16:G49 G14">
    <cfRule type="duplicateValues" dxfId="0" priority="6"/>
  </conditionalFormatting>
  <pageMargins left="0.393055555555556" right="0.393055555555556" top="1" bottom="1" header="0.5" footer="0.5"/>
  <pageSetup paperSize="9" scale="70" fitToHeight="0"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4"/>
  <sheetViews>
    <sheetView workbookViewId="0">
      <pane ySplit="2" topLeftCell="A87" activePane="bottomLeft" state="frozen"/>
      <selection/>
      <selection pane="bottomLeft" activeCell="L97" sqref="L97"/>
    </sheetView>
  </sheetViews>
  <sheetFormatPr defaultColWidth="13.875" defaultRowHeight="26" customHeight="1"/>
  <cols>
    <col min="1" max="2" width="4.625" style="1" customWidth="1"/>
    <col min="3" max="3" width="28.625" style="1" customWidth="1"/>
    <col min="4" max="4" width="10.625" style="1" customWidth="1"/>
    <col min="5" max="7" width="10.625" style="4" customWidth="1"/>
    <col min="8" max="8" width="10.625" style="1" customWidth="1"/>
    <col min="9" max="9" width="38.625" style="1" customWidth="1"/>
    <col min="10" max="10" width="8.625" style="1" customWidth="1"/>
    <col min="11" max="16384" width="13.875" style="3"/>
  </cols>
  <sheetData>
    <row r="1" s="1" customFormat="1" customHeight="1" spans="1:10">
      <c r="A1" s="5" t="s">
        <v>44</v>
      </c>
      <c r="B1" s="5"/>
      <c r="C1" s="5"/>
      <c r="D1" s="5"/>
      <c r="E1" s="7"/>
      <c r="F1" s="7"/>
      <c r="G1" s="7"/>
      <c r="H1" s="5"/>
      <c r="I1" s="5"/>
      <c r="J1" s="5"/>
    </row>
    <row r="2" s="2" customFormat="1" customHeight="1" spans="1:10">
      <c r="A2" s="6" t="s">
        <v>1</v>
      </c>
      <c r="B2" s="6" t="s">
        <v>2</v>
      </c>
      <c r="C2" s="6" t="s">
        <v>45</v>
      </c>
      <c r="D2" s="6" t="s">
        <v>46</v>
      </c>
      <c r="E2" s="8" t="s">
        <v>47</v>
      </c>
      <c r="F2" s="8" t="s">
        <v>48</v>
      </c>
      <c r="G2" s="8" t="s">
        <v>49</v>
      </c>
      <c r="H2" s="6" t="s">
        <v>50</v>
      </c>
      <c r="I2" s="6" t="s">
        <v>51</v>
      </c>
      <c r="J2" s="6" t="s">
        <v>52</v>
      </c>
    </row>
    <row r="3" s="3" customFormat="1" customHeight="1" spans="1:10">
      <c r="A3" s="6">
        <f t="shared" ref="A3:A66" si="0">ROW()-2</f>
        <v>1</v>
      </c>
      <c r="B3" s="6" t="s">
        <v>37</v>
      </c>
      <c r="C3" s="6" t="s">
        <v>53</v>
      </c>
      <c r="D3" s="6">
        <v>1541</v>
      </c>
      <c r="E3" s="8">
        <v>39989.73</v>
      </c>
      <c r="F3" s="8"/>
      <c r="G3" s="8">
        <v>14669.02</v>
      </c>
      <c r="H3" s="8">
        <f t="shared" ref="H3:H27" si="1">SUM(E3:G3)</f>
        <v>54658.75</v>
      </c>
      <c r="I3" s="6" t="s">
        <v>1962</v>
      </c>
      <c r="J3" s="10" t="s">
        <v>55</v>
      </c>
    </row>
    <row r="4" s="3" customFormat="1" customHeight="1" spans="1:10">
      <c r="A4" s="6">
        <f t="shared" si="0"/>
        <v>2</v>
      </c>
      <c r="B4" s="6" t="s">
        <v>37</v>
      </c>
      <c r="C4" s="6" t="s">
        <v>56</v>
      </c>
      <c r="D4" s="6"/>
      <c r="E4" s="8">
        <v>25064.47</v>
      </c>
      <c r="F4" s="8">
        <v>10132.65</v>
      </c>
      <c r="G4" s="8"/>
      <c r="H4" s="8">
        <f t="shared" si="1"/>
        <v>35197.12</v>
      </c>
      <c r="I4" s="6"/>
      <c r="J4" s="10" t="s">
        <v>5</v>
      </c>
    </row>
    <row r="5" s="3" customFormat="1" customHeight="1" spans="1:10">
      <c r="A5" s="6">
        <f t="shared" si="0"/>
        <v>3</v>
      </c>
      <c r="B5" s="6" t="s">
        <v>37</v>
      </c>
      <c r="C5" s="6" t="s">
        <v>1759</v>
      </c>
      <c r="D5" s="6">
        <v>3650</v>
      </c>
      <c r="E5" s="8">
        <v>71853.89</v>
      </c>
      <c r="F5" s="8">
        <v>49475.18</v>
      </c>
      <c r="G5" s="8"/>
      <c r="H5" s="8">
        <f t="shared" si="1"/>
        <v>121329.07</v>
      </c>
      <c r="I5" s="6"/>
      <c r="J5" s="10" t="s">
        <v>5</v>
      </c>
    </row>
    <row r="6" s="3" customFormat="1" customHeight="1" spans="1:10">
      <c r="A6" s="6">
        <f t="shared" si="0"/>
        <v>4</v>
      </c>
      <c r="B6" s="6" t="s">
        <v>37</v>
      </c>
      <c r="C6" s="6" t="s">
        <v>1761</v>
      </c>
      <c r="D6" s="6"/>
      <c r="E6" s="8"/>
      <c r="F6" s="8"/>
      <c r="G6" s="8">
        <v>27285.3</v>
      </c>
      <c r="H6" s="8">
        <f t="shared" si="1"/>
        <v>27285.3</v>
      </c>
      <c r="I6" s="6" t="s">
        <v>80</v>
      </c>
      <c r="J6" s="10" t="s">
        <v>55</v>
      </c>
    </row>
    <row r="7" s="3" customFormat="1" customHeight="1" spans="1:10">
      <c r="A7" s="6">
        <f t="shared" si="0"/>
        <v>5</v>
      </c>
      <c r="B7" s="6" t="s">
        <v>37</v>
      </c>
      <c r="C7" s="6" t="s">
        <v>1963</v>
      </c>
      <c r="D7" s="6">
        <v>435</v>
      </c>
      <c r="E7" s="8">
        <v>6268.47</v>
      </c>
      <c r="F7" s="8"/>
      <c r="G7" s="8"/>
      <c r="H7" s="8">
        <f t="shared" si="1"/>
        <v>6268.47</v>
      </c>
      <c r="I7" s="6"/>
      <c r="J7" s="10" t="s">
        <v>6</v>
      </c>
    </row>
    <row r="8" s="3" customFormat="1" customHeight="1" spans="1:10">
      <c r="A8" s="6">
        <f t="shared" si="0"/>
        <v>6</v>
      </c>
      <c r="B8" s="6" t="s">
        <v>37</v>
      </c>
      <c r="C8" s="6" t="s">
        <v>1964</v>
      </c>
      <c r="D8" s="6">
        <v>457</v>
      </c>
      <c r="E8" s="8">
        <v>5030.5</v>
      </c>
      <c r="F8" s="8"/>
      <c r="G8" s="8"/>
      <c r="H8" s="6">
        <f t="shared" si="1"/>
        <v>5030.5</v>
      </c>
      <c r="I8" s="6" t="s">
        <v>263</v>
      </c>
      <c r="J8" s="6" t="s">
        <v>6</v>
      </c>
    </row>
    <row r="9" s="3" customFormat="1" customHeight="1" spans="1:10">
      <c r="A9" s="6">
        <f t="shared" si="0"/>
        <v>7</v>
      </c>
      <c r="B9" s="6" t="s">
        <v>37</v>
      </c>
      <c r="C9" s="6" t="s">
        <v>1965</v>
      </c>
      <c r="D9" s="6">
        <v>378</v>
      </c>
      <c r="E9" s="8">
        <v>4141.45</v>
      </c>
      <c r="F9" s="8"/>
      <c r="G9" s="8"/>
      <c r="H9" s="6">
        <f t="shared" si="1"/>
        <v>4141.45</v>
      </c>
      <c r="I9" s="6" t="s">
        <v>263</v>
      </c>
      <c r="J9" s="6" t="s">
        <v>6</v>
      </c>
    </row>
    <row r="10" s="3" customFormat="1" customHeight="1" spans="1:10">
      <c r="A10" s="6">
        <f t="shared" si="0"/>
        <v>8</v>
      </c>
      <c r="B10" s="6" t="s">
        <v>37</v>
      </c>
      <c r="C10" s="6" t="s">
        <v>246</v>
      </c>
      <c r="D10" s="6">
        <v>64</v>
      </c>
      <c r="E10" s="8">
        <v>236.92</v>
      </c>
      <c r="F10" s="8">
        <v>62.34</v>
      </c>
      <c r="G10" s="8"/>
      <c r="H10" s="8">
        <f t="shared" si="1"/>
        <v>299.26</v>
      </c>
      <c r="I10" s="6" t="s">
        <v>255</v>
      </c>
      <c r="J10" s="10" t="s">
        <v>55</v>
      </c>
    </row>
    <row r="11" s="3" customFormat="1" customHeight="1" spans="1:10">
      <c r="A11" s="6">
        <f t="shared" si="0"/>
        <v>9</v>
      </c>
      <c r="B11" s="6" t="s">
        <v>37</v>
      </c>
      <c r="C11" s="6" t="s">
        <v>1966</v>
      </c>
      <c r="D11" s="6">
        <v>1002</v>
      </c>
      <c r="E11" s="8">
        <v>4436.62</v>
      </c>
      <c r="F11" s="8">
        <v>967.35</v>
      </c>
      <c r="G11" s="8">
        <v>119.42</v>
      </c>
      <c r="H11" s="8">
        <f t="shared" si="1"/>
        <v>5523.39</v>
      </c>
      <c r="I11" s="6"/>
      <c r="J11" s="10" t="s">
        <v>6</v>
      </c>
    </row>
    <row r="12" s="3" customFormat="1" customHeight="1" spans="1:10">
      <c r="A12" s="6">
        <f t="shared" si="0"/>
        <v>10</v>
      </c>
      <c r="B12" s="6" t="s">
        <v>37</v>
      </c>
      <c r="C12" s="6" t="s">
        <v>1967</v>
      </c>
      <c r="D12" s="6">
        <v>572</v>
      </c>
      <c r="E12" s="8">
        <v>9754.83</v>
      </c>
      <c r="F12" s="8">
        <v>24.91</v>
      </c>
      <c r="G12" s="8">
        <v>23.03</v>
      </c>
      <c r="H12" s="8">
        <f t="shared" si="1"/>
        <v>9802.77</v>
      </c>
      <c r="I12" s="6"/>
      <c r="J12" s="10" t="s">
        <v>21</v>
      </c>
    </row>
    <row r="13" s="3" customFormat="1" customHeight="1" spans="1:10">
      <c r="A13" s="6">
        <f t="shared" si="0"/>
        <v>11</v>
      </c>
      <c r="B13" s="6" t="s">
        <v>37</v>
      </c>
      <c r="C13" s="6" t="s">
        <v>1968</v>
      </c>
      <c r="D13" s="6">
        <v>2583</v>
      </c>
      <c r="E13" s="8">
        <v>49448.18</v>
      </c>
      <c r="F13" s="8">
        <v>26800.3</v>
      </c>
      <c r="G13" s="8">
        <v>3214.49</v>
      </c>
      <c r="H13" s="8">
        <f t="shared" si="1"/>
        <v>79462.97</v>
      </c>
      <c r="I13" s="6"/>
      <c r="J13" s="10" t="s">
        <v>5</v>
      </c>
    </row>
    <row r="14" s="3" customFormat="1" customHeight="1" spans="1:10">
      <c r="A14" s="6">
        <f t="shared" si="0"/>
        <v>12</v>
      </c>
      <c r="B14" s="6" t="s">
        <v>37</v>
      </c>
      <c r="C14" s="6" t="s">
        <v>1969</v>
      </c>
      <c r="D14" s="6">
        <v>863</v>
      </c>
      <c r="E14" s="8">
        <v>9992.29</v>
      </c>
      <c r="F14" s="8"/>
      <c r="G14" s="8">
        <v>816.45</v>
      </c>
      <c r="H14" s="8">
        <f t="shared" si="1"/>
        <v>10808.74</v>
      </c>
      <c r="I14" s="6"/>
      <c r="J14" s="10" t="s">
        <v>21</v>
      </c>
    </row>
    <row r="15" s="3" customFormat="1" customHeight="1" spans="1:10">
      <c r="A15" s="6">
        <f t="shared" si="0"/>
        <v>13</v>
      </c>
      <c r="B15" s="6" t="s">
        <v>37</v>
      </c>
      <c r="C15" s="6" t="s">
        <v>1970</v>
      </c>
      <c r="D15" s="6">
        <v>643</v>
      </c>
      <c r="E15" s="8">
        <v>12489.79</v>
      </c>
      <c r="F15" s="8">
        <v>2350.8</v>
      </c>
      <c r="G15" s="8">
        <v>3251.08</v>
      </c>
      <c r="H15" s="8">
        <f t="shared" si="1"/>
        <v>18091.67</v>
      </c>
      <c r="I15" s="6"/>
      <c r="J15" s="10" t="s">
        <v>21</v>
      </c>
    </row>
    <row r="16" s="3" customFormat="1" customHeight="1" spans="1:10">
      <c r="A16" s="6">
        <f t="shared" si="0"/>
        <v>14</v>
      </c>
      <c r="B16" s="6" t="s">
        <v>37</v>
      </c>
      <c r="C16" s="6" t="s">
        <v>1971</v>
      </c>
      <c r="D16" s="6">
        <v>88</v>
      </c>
      <c r="E16" s="8">
        <v>970.92</v>
      </c>
      <c r="F16" s="8"/>
      <c r="G16" s="8"/>
      <c r="H16" s="8">
        <f t="shared" si="1"/>
        <v>970.92</v>
      </c>
      <c r="I16" s="6"/>
      <c r="J16" s="6" t="s">
        <v>21</v>
      </c>
    </row>
    <row r="17" s="3" customFormat="1" customHeight="1" spans="1:10">
      <c r="A17" s="6">
        <f t="shared" si="0"/>
        <v>15</v>
      </c>
      <c r="B17" s="6" t="s">
        <v>37</v>
      </c>
      <c r="C17" s="6" t="s">
        <v>1972</v>
      </c>
      <c r="D17" s="6">
        <v>82</v>
      </c>
      <c r="E17" s="8">
        <v>1006.11</v>
      </c>
      <c r="F17" s="8"/>
      <c r="G17" s="8"/>
      <c r="H17" s="8">
        <f t="shared" si="1"/>
        <v>1006.11</v>
      </c>
      <c r="I17" s="6" t="s">
        <v>1973</v>
      </c>
      <c r="J17" s="10" t="s">
        <v>21</v>
      </c>
    </row>
    <row r="18" s="3" customFormat="1" customHeight="1" spans="1:10">
      <c r="A18" s="6">
        <f t="shared" si="0"/>
        <v>16</v>
      </c>
      <c r="B18" s="6" t="s">
        <v>37</v>
      </c>
      <c r="C18" s="6" t="s">
        <v>1974</v>
      </c>
      <c r="D18" s="6">
        <v>82</v>
      </c>
      <c r="E18" s="8">
        <v>982.74</v>
      </c>
      <c r="F18" s="8"/>
      <c r="G18" s="8"/>
      <c r="H18" s="8">
        <f t="shared" si="1"/>
        <v>982.74</v>
      </c>
      <c r="I18" s="6" t="s">
        <v>1973</v>
      </c>
      <c r="J18" s="10" t="s">
        <v>21</v>
      </c>
    </row>
    <row r="19" s="3" customFormat="1" customHeight="1" spans="1:10">
      <c r="A19" s="6">
        <f t="shared" si="0"/>
        <v>17</v>
      </c>
      <c r="B19" s="6" t="s">
        <v>37</v>
      </c>
      <c r="C19" s="6" t="s">
        <v>1975</v>
      </c>
      <c r="D19" s="6">
        <v>81</v>
      </c>
      <c r="E19" s="8">
        <v>961.44</v>
      </c>
      <c r="F19" s="8"/>
      <c r="G19" s="8"/>
      <c r="H19" s="8">
        <f t="shared" si="1"/>
        <v>961.44</v>
      </c>
      <c r="I19" s="6" t="s">
        <v>1976</v>
      </c>
      <c r="J19" s="10" t="s">
        <v>21</v>
      </c>
    </row>
    <row r="20" s="3" customFormat="1" customHeight="1" spans="1:10">
      <c r="A20" s="6">
        <f t="shared" si="0"/>
        <v>18</v>
      </c>
      <c r="B20" s="6" t="s">
        <v>37</v>
      </c>
      <c r="C20" s="6" t="s">
        <v>1977</v>
      </c>
      <c r="D20" s="6">
        <v>157</v>
      </c>
      <c r="E20" s="8">
        <v>1594.4</v>
      </c>
      <c r="F20" s="8"/>
      <c r="G20" s="8"/>
      <c r="H20" s="8">
        <f t="shared" si="1"/>
        <v>1594.4</v>
      </c>
      <c r="I20" s="6" t="s">
        <v>1978</v>
      </c>
      <c r="J20" s="10" t="s">
        <v>21</v>
      </c>
    </row>
    <row r="21" s="3" customFormat="1" customHeight="1" spans="1:10">
      <c r="A21" s="6">
        <f t="shared" si="0"/>
        <v>19</v>
      </c>
      <c r="B21" s="6" t="s">
        <v>37</v>
      </c>
      <c r="C21" s="6" t="s">
        <v>1979</v>
      </c>
      <c r="D21" s="6">
        <v>230</v>
      </c>
      <c r="E21" s="8">
        <v>2733.22</v>
      </c>
      <c r="F21" s="8">
        <v>1484.81</v>
      </c>
      <c r="G21" s="8"/>
      <c r="H21" s="8">
        <f t="shared" si="1"/>
        <v>4218.03</v>
      </c>
      <c r="I21" s="6" t="s">
        <v>1980</v>
      </c>
      <c r="J21" s="10" t="s">
        <v>21</v>
      </c>
    </row>
    <row r="22" s="3" customFormat="1" customHeight="1" spans="1:10">
      <c r="A22" s="6">
        <f t="shared" si="0"/>
        <v>20</v>
      </c>
      <c r="B22" s="6" t="s">
        <v>37</v>
      </c>
      <c r="C22" s="6" t="s">
        <v>1981</v>
      </c>
      <c r="D22" s="6">
        <v>129</v>
      </c>
      <c r="E22" s="8">
        <v>1548.35</v>
      </c>
      <c r="F22" s="8"/>
      <c r="G22" s="8"/>
      <c r="H22" s="8">
        <f t="shared" si="1"/>
        <v>1548.35</v>
      </c>
      <c r="I22" s="6" t="s">
        <v>1982</v>
      </c>
      <c r="J22" s="10" t="s">
        <v>21</v>
      </c>
    </row>
    <row r="23" s="3" customFormat="1" customHeight="1" spans="1:10">
      <c r="A23" s="6">
        <f t="shared" si="0"/>
        <v>21</v>
      </c>
      <c r="B23" s="6" t="s">
        <v>37</v>
      </c>
      <c r="C23" s="6" t="s">
        <v>1983</v>
      </c>
      <c r="D23" s="6">
        <v>134</v>
      </c>
      <c r="E23" s="8">
        <v>1664.65</v>
      </c>
      <c r="F23" s="8"/>
      <c r="G23" s="8"/>
      <c r="H23" s="8">
        <f t="shared" si="1"/>
        <v>1664.65</v>
      </c>
      <c r="I23" s="6" t="s">
        <v>1984</v>
      </c>
      <c r="J23" s="10" t="s">
        <v>21</v>
      </c>
    </row>
    <row r="24" s="3" customFormat="1" customHeight="1" spans="1:10">
      <c r="A24" s="6">
        <f t="shared" si="0"/>
        <v>22</v>
      </c>
      <c r="B24" s="6" t="s">
        <v>37</v>
      </c>
      <c r="C24" s="6" t="s">
        <v>1985</v>
      </c>
      <c r="D24" s="6">
        <v>130</v>
      </c>
      <c r="E24" s="8">
        <v>1573.32</v>
      </c>
      <c r="F24" s="8"/>
      <c r="G24" s="8"/>
      <c r="H24" s="8">
        <f t="shared" si="1"/>
        <v>1573.32</v>
      </c>
      <c r="I24" s="6" t="s">
        <v>1986</v>
      </c>
      <c r="J24" s="10" t="s">
        <v>21</v>
      </c>
    </row>
    <row r="25" s="3" customFormat="1" customHeight="1" spans="1:10">
      <c r="A25" s="6">
        <f t="shared" si="0"/>
        <v>23</v>
      </c>
      <c r="B25" s="6" t="s">
        <v>37</v>
      </c>
      <c r="C25" s="6" t="s">
        <v>1987</v>
      </c>
      <c r="D25" s="6">
        <v>134</v>
      </c>
      <c r="E25" s="8">
        <v>1607.96</v>
      </c>
      <c r="F25" s="8"/>
      <c r="G25" s="8"/>
      <c r="H25" s="8">
        <f t="shared" si="1"/>
        <v>1607.96</v>
      </c>
      <c r="I25" s="6" t="s">
        <v>1986</v>
      </c>
      <c r="J25" s="10" t="s">
        <v>21</v>
      </c>
    </row>
    <row r="26" s="3" customFormat="1" customHeight="1" spans="1:10">
      <c r="A26" s="6">
        <f t="shared" si="0"/>
        <v>24</v>
      </c>
      <c r="B26" s="6" t="s">
        <v>37</v>
      </c>
      <c r="C26" s="6" t="s">
        <v>1988</v>
      </c>
      <c r="D26" s="6">
        <v>138</v>
      </c>
      <c r="E26" s="8">
        <v>1943.21</v>
      </c>
      <c r="F26" s="8"/>
      <c r="G26" s="8"/>
      <c r="H26" s="8">
        <f t="shared" si="1"/>
        <v>1943.21</v>
      </c>
      <c r="I26" s="6" t="s">
        <v>1986</v>
      </c>
      <c r="J26" s="10" t="s">
        <v>21</v>
      </c>
    </row>
    <row r="27" s="3" customFormat="1" customHeight="1" spans="1:10">
      <c r="A27" s="6">
        <f t="shared" si="0"/>
        <v>25</v>
      </c>
      <c r="B27" s="6" t="s">
        <v>37</v>
      </c>
      <c r="C27" s="6" t="s">
        <v>1989</v>
      </c>
      <c r="D27" s="6">
        <v>156</v>
      </c>
      <c r="E27" s="8">
        <v>2302.58</v>
      </c>
      <c r="F27" s="8"/>
      <c r="G27" s="8"/>
      <c r="H27" s="8">
        <f t="shared" si="1"/>
        <v>2302.58</v>
      </c>
      <c r="I27" s="6" t="s">
        <v>1990</v>
      </c>
      <c r="J27" s="10" t="s">
        <v>21</v>
      </c>
    </row>
    <row r="28" s="3" customFormat="1" customHeight="1" spans="1:10">
      <c r="A28" s="6">
        <f t="shared" si="0"/>
        <v>26</v>
      </c>
      <c r="B28" s="6" t="s">
        <v>37</v>
      </c>
      <c r="C28" s="6" t="s">
        <v>1991</v>
      </c>
      <c r="D28" s="6">
        <v>457</v>
      </c>
      <c r="E28" s="8">
        <v>6386.61</v>
      </c>
      <c r="F28" s="8">
        <v>1179.7</v>
      </c>
      <c r="G28" s="9"/>
      <c r="H28" s="8">
        <f>SUM(E28:F28)</f>
        <v>7566.31</v>
      </c>
      <c r="I28" s="6" t="s">
        <v>1992</v>
      </c>
      <c r="J28" s="10" t="s">
        <v>21</v>
      </c>
    </row>
    <row r="29" s="3" customFormat="1" customHeight="1" spans="1:10">
      <c r="A29" s="6">
        <f t="shared" si="0"/>
        <v>27</v>
      </c>
      <c r="B29" s="6" t="s">
        <v>37</v>
      </c>
      <c r="C29" s="6" t="s">
        <v>1993</v>
      </c>
      <c r="D29" s="6">
        <v>446</v>
      </c>
      <c r="E29" s="8">
        <v>12949.67</v>
      </c>
      <c r="F29" s="8">
        <v>691.92</v>
      </c>
      <c r="G29" s="8">
        <v>491.35</v>
      </c>
      <c r="H29" s="8">
        <f t="shared" ref="H29:H92" si="2">SUM(E29:G29)</f>
        <v>14132.94</v>
      </c>
      <c r="I29" s="6" t="s">
        <v>1994</v>
      </c>
      <c r="J29" s="10" t="s">
        <v>21</v>
      </c>
    </row>
    <row r="30" s="3" customFormat="1" customHeight="1" spans="1:10">
      <c r="A30" s="6">
        <f t="shared" si="0"/>
        <v>28</v>
      </c>
      <c r="B30" s="6" t="s">
        <v>37</v>
      </c>
      <c r="C30" s="6" t="s">
        <v>1995</v>
      </c>
      <c r="D30" s="6">
        <v>847</v>
      </c>
      <c r="E30" s="8">
        <v>15328.93</v>
      </c>
      <c r="F30" s="8"/>
      <c r="G30" s="8">
        <v>29.57</v>
      </c>
      <c r="H30" s="8">
        <f t="shared" si="2"/>
        <v>15358.5</v>
      </c>
      <c r="I30" s="6"/>
      <c r="J30" s="10" t="s">
        <v>21</v>
      </c>
    </row>
    <row r="31" s="3" customFormat="1" customHeight="1" spans="1:10">
      <c r="A31" s="6">
        <f t="shared" si="0"/>
        <v>29</v>
      </c>
      <c r="B31" s="6" t="s">
        <v>37</v>
      </c>
      <c r="C31" s="6" t="s">
        <v>853</v>
      </c>
      <c r="D31" s="6">
        <v>673</v>
      </c>
      <c r="E31" s="8">
        <v>10515.91</v>
      </c>
      <c r="F31" s="8">
        <v>9736.88</v>
      </c>
      <c r="G31" s="8">
        <v>399.39</v>
      </c>
      <c r="H31" s="8">
        <f t="shared" si="2"/>
        <v>20652.18</v>
      </c>
      <c r="I31" s="6"/>
      <c r="J31" s="10" t="s">
        <v>5</v>
      </c>
    </row>
    <row r="32" s="3" customFormat="1" customHeight="1" spans="1:10">
      <c r="A32" s="6">
        <f t="shared" si="0"/>
        <v>30</v>
      </c>
      <c r="B32" s="6" t="s">
        <v>37</v>
      </c>
      <c r="C32" s="6" t="s">
        <v>1996</v>
      </c>
      <c r="D32" s="6">
        <v>1096</v>
      </c>
      <c r="E32" s="8">
        <v>5471.63</v>
      </c>
      <c r="F32" s="8">
        <v>236.23</v>
      </c>
      <c r="G32" s="8">
        <v>15.47</v>
      </c>
      <c r="H32" s="8">
        <f t="shared" si="2"/>
        <v>5723.33</v>
      </c>
      <c r="I32" s="6" t="s">
        <v>1997</v>
      </c>
      <c r="J32" s="10" t="s">
        <v>21</v>
      </c>
    </row>
    <row r="33" s="3" customFormat="1" customHeight="1" spans="1:10">
      <c r="A33" s="6">
        <f t="shared" si="0"/>
        <v>31</v>
      </c>
      <c r="B33" s="6" t="s">
        <v>37</v>
      </c>
      <c r="C33" s="6" t="s">
        <v>1998</v>
      </c>
      <c r="D33" s="6">
        <v>285</v>
      </c>
      <c r="E33" s="8">
        <v>2005.21</v>
      </c>
      <c r="F33" s="8"/>
      <c r="G33" s="8"/>
      <c r="H33" s="8">
        <f t="shared" si="2"/>
        <v>2005.21</v>
      </c>
      <c r="I33" s="6"/>
      <c r="J33" s="10" t="s">
        <v>21</v>
      </c>
    </row>
    <row r="34" s="3" customFormat="1" customHeight="1" spans="1:10">
      <c r="A34" s="6">
        <f t="shared" si="0"/>
        <v>32</v>
      </c>
      <c r="B34" s="6" t="s">
        <v>37</v>
      </c>
      <c r="C34" s="6" t="s">
        <v>1999</v>
      </c>
      <c r="D34" s="6">
        <v>98</v>
      </c>
      <c r="E34" s="8">
        <v>4819.16</v>
      </c>
      <c r="F34" s="8"/>
      <c r="G34" s="8"/>
      <c r="H34" s="8">
        <f t="shared" si="2"/>
        <v>4819.16</v>
      </c>
      <c r="I34" s="6" t="s">
        <v>2000</v>
      </c>
      <c r="J34" s="10" t="s">
        <v>6</v>
      </c>
    </row>
    <row r="35" s="3" customFormat="1" customHeight="1" spans="1:10">
      <c r="A35" s="6">
        <f t="shared" si="0"/>
        <v>33</v>
      </c>
      <c r="B35" s="6" t="s">
        <v>37</v>
      </c>
      <c r="C35" s="6" t="s">
        <v>2001</v>
      </c>
      <c r="D35" s="6">
        <v>47</v>
      </c>
      <c r="E35" s="8">
        <v>2067.81</v>
      </c>
      <c r="F35" s="8"/>
      <c r="G35" s="8"/>
      <c r="H35" s="8">
        <f t="shared" si="2"/>
        <v>2067.81</v>
      </c>
      <c r="I35" s="6" t="s">
        <v>2002</v>
      </c>
      <c r="J35" s="10" t="s">
        <v>6</v>
      </c>
    </row>
    <row r="36" s="3" customFormat="1" customHeight="1" spans="1:10">
      <c r="A36" s="6">
        <f t="shared" si="0"/>
        <v>34</v>
      </c>
      <c r="B36" s="6" t="s">
        <v>37</v>
      </c>
      <c r="C36" s="6" t="s">
        <v>2003</v>
      </c>
      <c r="D36" s="6">
        <v>30</v>
      </c>
      <c r="E36" s="8">
        <v>3700.89</v>
      </c>
      <c r="F36" s="8"/>
      <c r="G36" s="8"/>
      <c r="H36" s="8">
        <f t="shared" si="2"/>
        <v>3700.89</v>
      </c>
      <c r="I36" s="6" t="s">
        <v>2004</v>
      </c>
      <c r="J36" s="10" t="s">
        <v>21</v>
      </c>
    </row>
    <row r="37" s="3" customFormat="1" customHeight="1" spans="1:10">
      <c r="A37" s="6">
        <f t="shared" si="0"/>
        <v>35</v>
      </c>
      <c r="B37" s="6" t="s">
        <v>37</v>
      </c>
      <c r="C37" s="6" t="s">
        <v>2005</v>
      </c>
      <c r="D37" s="6"/>
      <c r="E37" s="8">
        <v>1238.82</v>
      </c>
      <c r="F37" s="8"/>
      <c r="G37" s="8"/>
      <c r="H37" s="8">
        <f t="shared" si="2"/>
        <v>1238.82</v>
      </c>
      <c r="I37" s="6" t="s">
        <v>2006</v>
      </c>
      <c r="J37" s="10" t="s">
        <v>6</v>
      </c>
    </row>
    <row r="38" s="3" customFormat="1" customHeight="1" spans="1:10">
      <c r="A38" s="6">
        <f t="shared" si="0"/>
        <v>36</v>
      </c>
      <c r="B38" s="6" t="s">
        <v>37</v>
      </c>
      <c r="C38" s="6" t="s">
        <v>2007</v>
      </c>
      <c r="D38" s="6">
        <v>834</v>
      </c>
      <c r="E38" s="8">
        <v>13318.21</v>
      </c>
      <c r="F38" s="8">
        <v>3330.88</v>
      </c>
      <c r="G38" s="8">
        <v>591.89</v>
      </c>
      <c r="H38" s="8">
        <f t="shared" si="2"/>
        <v>17240.98</v>
      </c>
      <c r="I38" s="6"/>
      <c r="J38" s="10" t="s">
        <v>21</v>
      </c>
    </row>
    <row r="39" s="3" customFormat="1" customHeight="1" spans="1:10">
      <c r="A39" s="6">
        <f t="shared" si="0"/>
        <v>37</v>
      </c>
      <c r="B39" s="6" t="s">
        <v>37</v>
      </c>
      <c r="C39" s="6" t="s">
        <v>2008</v>
      </c>
      <c r="D39" s="6">
        <v>202</v>
      </c>
      <c r="E39" s="8">
        <v>7812.85</v>
      </c>
      <c r="F39" s="8"/>
      <c r="G39" s="8">
        <v>21.2</v>
      </c>
      <c r="H39" s="8">
        <f t="shared" si="2"/>
        <v>7834.05</v>
      </c>
      <c r="I39" s="6" t="s">
        <v>2009</v>
      </c>
      <c r="J39" s="10" t="s">
        <v>21</v>
      </c>
    </row>
    <row r="40" s="3" customFormat="1" customHeight="1" spans="1:10">
      <c r="A40" s="6">
        <f t="shared" si="0"/>
        <v>38</v>
      </c>
      <c r="B40" s="6" t="s">
        <v>37</v>
      </c>
      <c r="C40" s="6" t="s">
        <v>2010</v>
      </c>
      <c r="D40" s="6">
        <v>1361</v>
      </c>
      <c r="E40" s="8">
        <v>30464.89</v>
      </c>
      <c r="F40" s="8">
        <v>8013.22</v>
      </c>
      <c r="G40" s="8">
        <v>5529.44</v>
      </c>
      <c r="H40" s="8">
        <f t="shared" si="2"/>
        <v>44007.55</v>
      </c>
      <c r="I40" s="6" t="s">
        <v>2011</v>
      </c>
      <c r="J40" s="10" t="s">
        <v>21</v>
      </c>
    </row>
    <row r="41" s="3" customFormat="1" customHeight="1" spans="1:10">
      <c r="A41" s="6">
        <f t="shared" si="0"/>
        <v>39</v>
      </c>
      <c r="B41" s="6" t="s">
        <v>37</v>
      </c>
      <c r="C41" s="6" t="s">
        <v>2012</v>
      </c>
      <c r="D41" s="6">
        <v>155</v>
      </c>
      <c r="E41" s="8">
        <v>1298.64</v>
      </c>
      <c r="F41" s="8"/>
      <c r="G41" s="8">
        <v>34.01</v>
      </c>
      <c r="H41" s="8">
        <f t="shared" si="2"/>
        <v>1332.65</v>
      </c>
      <c r="I41" s="6"/>
      <c r="J41" s="10" t="s">
        <v>21</v>
      </c>
    </row>
    <row r="42" s="3" customFormat="1" customHeight="1" spans="1:10">
      <c r="A42" s="6">
        <f t="shared" si="0"/>
        <v>40</v>
      </c>
      <c r="B42" s="6" t="s">
        <v>37</v>
      </c>
      <c r="C42" s="6" t="s">
        <v>2013</v>
      </c>
      <c r="D42" s="6">
        <v>1882</v>
      </c>
      <c r="E42" s="8">
        <v>2729.97</v>
      </c>
      <c r="F42" s="8">
        <v>4977.41</v>
      </c>
      <c r="G42" s="8">
        <v>816.24</v>
      </c>
      <c r="H42" s="8">
        <f t="shared" si="2"/>
        <v>8523.62</v>
      </c>
      <c r="I42" s="6" t="s">
        <v>2014</v>
      </c>
      <c r="J42" s="10" t="s">
        <v>21</v>
      </c>
    </row>
    <row r="43" s="3" customFormat="1" customHeight="1" spans="1:10">
      <c r="A43" s="6">
        <f t="shared" si="0"/>
        <v>41</v>
      </c>
      <c r="B43" s="6" t="s">
        <v>37</v>
      </c>
      <c r="C43" s="6" t="s">
        <v>2015</v>
      </c>
      <c r="D43" s="6">
        <v>1149</v>
      </c>
      <c r="E43" s="8">
        <v>19232.3</v>
      </c>
      <c r="F43" s="8">
        <v>11202.49</v>
      </c>
      <c r="G43" s="8">
        <v>2013.44</v>
      </c>
      <c r="H43" s="8">
        <f t="shared" si="2"/>
        <v>32448.23</v>
      </c>
      <c r="I43" s="6"/>
      <c r="J43" s="10" t="s">
        <v>21</v>
      </c>
    </row>
    <row r="44" s="3" customFormat="1" customHeight="1" spans="1:10">
      <c r="A44" s="6">
        <f t="shared" si="0"/>
        <v>42</v>
      </c>
      <c r="B44" s="6" t="s">
        <v>37</v>
      </c>
      <c r="C44" s="6" t="s">
        <v>2016</v>
      </c>
      <c r="D44" s="6">
        <v>279</v>
      </c>
      <c r="E44" s="8">
        <v>3850.7</v>
      </c>
      <c r="F44" s="8">
        <v>368.44</v>
      </c>
      <c r="G44" s="8">
        <v>1509.36</v>
      </c>
      <c r="H44" s="8">
        <f t="shared" si="2"/>
        <v>5728.5</v>
      </c>
      <c r="I44" s="6"/>
      <c r="J44" s="10" t="s">
        <v>21</v>
      </c>
    </row>
    <row r="45" s="3" customFormat="1" customHeight="1" spans="1:10">
      <c r="A45" s="6">
        <f t="shared" si="0"/>
        <v>43</v>
      </c>
      <c r="B45" s="6" t="s">
        <v>37</v>
      </c>
      <c r="C45" s="6" t="s">
        <v>2017</v>
      </c>
      <c r="D45" s="6">
        <v>245</v>
      </c>
      <c r="E45" s="8">
        <v>3208.69</v>
      </c>
      <c r="F45" s="8">
        <v>743.54</v>
      </c>
      <c r="G45" s="8"/>
      <c r="H45" s="8">
        <f t="shared" si="2"/>
        <v>3952.23</v>
      </c>
      <c r="I45" s="6"/>
      <c r="J45" s="10" t="s">
        <v>21</v>
      </c>
    </row>
    <row r="46" s="3" customFormat="1" customHeight="1" spans="1:10">
      <c r="A46" s="6">
        <f t="shared" si="0"/>
        <v>44</v>
      </c>
      <c r="B46" s="6" t="s">
        <v>37</v>
      </c>
      <c r="C46" s="6" t="s">
        <v>2018</v>
      </c>
      <c r="D46" s="6">
        <v>1200</v>
      </c>
      <c r="E46" s="8">
        <v>19050.47</v>
      </c>
      <c r="F46" s="8">
        <v>503.3</v>
      </c>
      <c r="G46" s="8">
        <v>1292.94</v>
      </c>
      <c r="H46" s="8">
        <f t="shared" si="2"/>
        <v>20846.71</v>
      </c>
      <c r="I46" s="6"/>
      <c r="J46" s="10" t="s">
        <v>21</v>
      </c>
    </row>
    <row r="47" s="3" customFormat="1" customHeight="1" spans="1:10">
      <c r="A47" s="6">
        <f t="shared" si="0"/>
        <v>45</v>
      </c>
      <c r="B47" s="6" t="s">
        <v>37</v>
      </c>
      <c r="C47" s="6" t="s">
        <v>2019</v>
      </c>
      <c r="D47" s="6">
        <v>200</v>
      </c>
      <c r="E47" s="8">
        <v>2200.05</v>
      </c>
      <c r="F47" s="8"/>
      <c r="G47" s="8">
        <v>1487.65</v>
      </c>
      <c r="H47" s="8">
        <f t="shared" si="2"/>
        <v>3687.7</v>
      </c>
      <c r="I47" s="6"/>
      <c r="J47" s="10" t="s">
        <v>21</v>
      </c>
    </row>
    <row r="48" s="3" customFormat="1" customHeight="1" spans="1:10">
      <c r="A48" s="6">
        <f t="shared" si="0"/>
        <v>46</v>
      </c>
      <c r="B48" s="6" t="s">
        <v>37</v>
      </c>
      <c r="C48" s="6" t="s">
        <v>2020</v>
      </c>
      <c r="D48" s="6">
        <v>305</v>
      </c>
      <c r="E48" s="8">
        <v>4161.34</v>
      </c>
      <c r="F48" s="8"/>
      <c r="G48" s="8"/>
      <c r="H48" s="8">
        <f t="shared" si="2"/>
        <v>4161.34</v>
      </c>
      <c r="I48" s="6"/>
      <c r="J48" s="10" t="s">
        <v>21</v>
      </c>
    </row>
    <row r="49" s="3" customFormat="1" customHeight="1" spans="1:10">
      <c r="A49" s="6">
        <f t="shared" si="0"/>
        <v>47</v>
      </c>
      <c r="B49" s="6" t="s">
        <v>37</v>
      </c>
      <c r="C49" s="6" t="s">
        <v>2021</v>
      </c>
      <c r="D49" s="6">
        <v>258</v>
      </c>
      <c r="E49" s="8">
        <v>12461.4</v>
      </c>
      <c r="F49" s="8"/>
      <c r="G49" s="8"/>
      <c r="H49" s="8">
        <f t="shared" si="2"/>
        <v>12461.4</v>
      </c>
      <c r="I49" s="6" t="s">
        <v>2022</v>
      </c>
      <c r="J49" s="10" t="s">
        <v>21</v>
      </c>
    </row>
    <row r="50" s="3" customFormat="1" customHeight="1" spans="1:10">
      <c r="A50" s="6">
        <f t="shared" si="0"/>
        <v>48</v>
      </c>
      <c r="B50" s="6" t="s">
        <v>37</v>
      </c>
      <c r="C50" s="6" t="s">
        <v>2023</v>
      </c>
      <c r="D50" s="6">
        <v>554</v>
      </c>
      <c r="E50" s="8">
        <v>5192.03</v>
      </c>
      <c r="F50" s="8"/>
      <c r="G50" s="8"/>
      <c r="H50" s="8">
        <f t="shared" si="2"/>
        <v>5192.03</v>
      </c>
      <c r="I50" s="6"/>
      <c r="J50" s="10" t="s">
        <v>21</v>
      </c>
    </row>
    <row r="51" s="3" customFormat="1" customHeight="1" spans="1:10">
      <c r="A51" s="6">
        <f t="shared" si="0"/>
        <v>49</v>
      </c>
      <c r="B51" s="6" t="s">
        <v>37</v>
      </c>
      <c r="C51" s="6" t="s">
        <v>2024</v>
      </c>
      <c r="D51" s="6">
        <v>48</v>
      </c>
      <c r="E51" s="8">
        <v>248.33</v>
      </c>
      <c r="F51" s="8"/>
      <c r="G51" s="8"/>
      <c r="H51" s="8">
        <f t="shared" si="2"/>
        <v>248.33</v>
      </c>
      <c r="I51" s="6" t="s">
        <v>2025</v>
      </c>
      <c r="J51" s="10" t="s">
        <v>21</v>
      </c>
    </row>
    <row r="52" s="3" customFormat="1" customHeight="1" spans="1:10">
      <c r="A52" s="6">
        <f t="shared" si="0"/>
        <v>50</v>
      </c>
      <c r="B52" s="6" t="s">
        <v>37</v>
      </c>
      <c r="C52" s="6" t="s">
        <v>2026</v>
      </c>
      <c r="D52" s="6">
        <v>47</v>
      </c>
      <c r="E52" s="8">
        <v>248.82</v>
      </c>
      <c r="F52" s="8"/>
      <c r="G52" s="8"/>
      <c r="H52" s="8">
        <f t="shared" si="2"/>
        <v>248.82</v>
      </c>
      <c r="I52" s="6" t="s">
        <v>2025</v>
      </c>
      <c r="J52" s="10" t="s">
        <v>21</v>
      </c>
    </row>
    <row r="53" s="3" customFormat="1" customHeight="1" spans="1:10">
      <c r="A53" s="6">
        <f t="shared" si="0"/>
        <v>51</v>
      </c>
      <c r="B53" s="6" t="s">
        <v>37</v>
      </c>
      <c r="C53" s="6" t="s">
        <v>2027</v>
      </c>
      <c r="D53" s="6">
        <v>52</v>
      </c>
      <c r="E53" s="8">
        <v>255.8</v>
      </c>
      <c r="F53" s="8"/>
      <c r="G53" s="8"/>
      <c r="H53" s="8">
        <f t="shared" si="2"/>
        <v>255.8</v>
      </c>
      <c r="I53" s="6" t="s">
        <v>2028</v>
      </c>
      <c r="J53" s="10" t="s">
        <v>21</v>
      </c>
    </row>
    <row r="54" s="3" customFormat="1" customHeight="1" spans="1:10">
      <c r="A54" s="6">
        <f t="shared" si="0"/>
        <v>52</v>
      </c>
      <c r="B54" s="6" t="s">
        <v>37</v>
      </c>
      <c r="C54" s="6" t="s">
        <v>2029</v>
      </c>
      <c r="D54" s="6">
        <v>55</v>
      </c>
      <c r="E54" s="8">
        <v>270.46</v>
      </c>
      <c r="F54" s="8"/>
      <c r="G54" s="8"/>
      <c r="H54" s="8">
        <f t="shared" si="2"/>
        <v>270.46</v>
      </c>
      <c r="I54" s="6" t="s">
        <v>2025</v>
      </c>
      <c r="J54" s="10" t="s">
        <v>21</v>
      </c>
    </row>
    <row r="55" s="3" customFormat="1" customHeight="1" spans="1:10">
      <c r="A55" s="6">
        <f t="shared" si="0"/>
        <v>53</v>
      </c>
      <c r="B55" s="6" t="s">
        <v>37</v>
      </c>
      <c r="C55" s="6" t="s">
        <v>2030</v>
      </c>
      <c r="D55" s="6">
        <v>54</v>
      </c>
      <c r="E55" s="8">
        <v>321.97</v>
      </c>
      <c r="F55" s="8"/>
      <c r="G55" s="8"/>
      <c r="H55" s="8">
        <f t="shared" si="2"/>
        <v>321.97</v>
      </c>
      <c r="I55" s="6" t="s">
        <v>2025</v>
      </c>
      <c r="J55" s="10" t="s">
        <v>21</v>
      </c>
    </row>
    <row r="56" s="3" customFormat="1" customHeight="1" spans="1:10">
      <c r="A56" s="6">
        <f t="shared" si="0"/>
        <v>54</v>
      </c>
      <c r="B56" s="6" t="s">
        <v>37</v>
      </c>
      <c r="C56" s="6" t="s">
        <v>2031</v>
      </c>
      <c r="D56" s="6">
        <v>182</v>
      </c>
      <c r="E56" s="8">
        <v>1471.24</v>
      </c>
      <c r="F56" s="8"/>
      <c r="G56" s="8"/>
      <c r="H56" s="8">
        <f t="shared" si="2"/>
        <v>1471.24</v>
      </c>
      <c r="I56" s="6"/>
      <c r="J56" s="10" t="s">
        <v>21</v>
      </c>
    </row>
    <row r="57" s="3" customFormat="1" customHeight="1" spans="1:10">
      <c r="A57" s="6">
        <f t="shared" si="0"/>
        <v>55</v>
      </c>
      <c r="B57" s="6" t="s">
        <v>37</v>
      </c>
      <c r="C57" s="6" t="s">
        <v>2032</v>
      </c>
      <c r="D57" s="6">
        <v>216</v>
      </c>
      <c r="E57" s="8">
        <v>3640.38</v>
      </c>
      <c r="F57" s="8"/>
      <c r="G57" s="8">
        <v>124.15</v>
      </c>
      <c r="H57" s="8">
        <f t="shared" si="2"/>
        <v>3764.53</v>
      </c>
      <c r="I57" s="6"/>
      <c r="J57" s="10" t="s">
        <v>21</v>
      </c>
    </row>
    <row r="58" s="3" customFormat="1" customHeight="1" spans="1:10">
      <c r="A58" s="6">
        <f t="shared" si="0"/>
        <v>56</v>
      </c>
      <c r="B58" s="6" t="s">
        <v>37</v>
      </c>
      <c r="C58" s="6" t="s">
        <v>2033</v>
      </c>
      <c r="D58" s="6">
        <v>396</v>
      </c>
      <c r="E58" s="8">
        <v>5415.47</v>
      </c>
      <c r="F58" s="8">
        <v>2893.49</v>
      </c>
      <c r="G58" s="8">
        <v>75.32</v>
      </c>
      <c r="H58" s="8">
        <f t="shared" si="2"/>
        <v>8384.28</v>
      </c>
      <c r="I58" s="6"/>
      <c r="J58" s="10" t="s">
        <v>21</v>
      </c>
    </row>
    <row r="59" s="3" customFormat="1" customHeight="1" spans="1:10">
      <c r="A59" s="6">
        <f t="shared" si="0"/>
        <v>57</v>
      </c>
      <c r="B59" s="6" t="s">
        <v>37</v>
      </c>
      <c r="C59" s="6" t="s">
        <v>2034</v>
      </c>
      <c r="D59" s="6"/>
      <c r="E59" s="8"/>
      <c r="F59" s="8">
        <v>8154.96</v>
      </c>
      <c r="G59" s="8">
        <v>3395.55</v>
      </c>
      <c r="H59" s="8">
        <f t="shared" si="2"/>
        <v>11550.51</v>
      </c>
      <c r="I59" s="6"/>
      <c r="J59" s="10" t="s">
        <v>21</v>
      </c>
    </row>
    <row r="60" s="3" customFormat="1" customHeight="1" spans="1:10">
      <c r="A60" s="6">
        <f t="shared" si="0"/>
        <v>58</v>
      </c>
      <c r="B60" s="6" t="s">
        <v>37</v>
      </c>
      <c r="C60" s="6" t="s">
        <v>2035</v>
      </c>
      <c r="D60" s="6">
        <v>109</v>
      </c>
      <c r="E60" s="8">
        <v>1281.52</v>
      </c>
      <c r="F60" s="8"/>
      <c r="G60" s="8"/>
      <c r="H60" s="8">
        <f t="shared" si="2"/>
        <v>1281.52</v>
      </c>
      <c r="I60" s="6"/>
      <c r="J60" s="10" t="s">
        <v>21</v>
      </c>
    </row>
    <row r="61" s="3" customFormat="1" customHeight="1" spans="1:10">
      <c r="A61" s="6">
        <f t="shared" si="0"/>
        <v>59</v>
      </c>
      <c r="B61" s="6" t="s">
        <v>37</v>
      </c>
      <c r="C61" s="6" t="s">
        <v>2036</v>
      </c>
      <c r="D61" s="6">
        <v>101</v>
      </c>
      <c r="E61" s="8">
        <v>1888.77</v>
      </c>
      <c r="F61" s="8"/>
      <c r="G61" s="8"/>
      <c r="H61" s="8">
        <f t="shared" si="2"/>
        <v>1888.77</v>
      </c>
      <c r="I61" s="6" t="s">
        <v>2037</v>
      </c>
      <c r="J61" s="10" t="s">
        <v>21</v>
      </c>
    </row>
    <row r="62" s="3" customFormat="1" customHeight="1" spans="1:10">
      <c r="A62" s="6">
        <f t="shared" si="0"/>
        <v>60</v>
      </c>
      <c r="B62" s="6" t="s">
        <v>37</v>
      </c>
      <c r="C62" s="6" t="s">
        <v>2038</v>
      </c>
      <c r="D62" s="6">
        <v>386</v>
      </c>
      <c r="E62" s="8">
        <v>4308.61</v>
      </c>
      <c r="F62" s="8">
        <v>2433.46</v>
      </c>
      <c r="G62" s="8"/>
      <c r="H62" s="8">
        <f t="shared" si="2"/>
        <v>6742.07</v>
      </c>
      <c r="I62" s="6"/>
      <c r="J62" s="10" t="s">
        <v>21</v>
      </c>
    </row>
    <row r="63" s="3" customFormat="1" customHeight="1" spans="1:10">
      <c r="A63" s="6">
        <f t="shared" si="0"/>
        <v>61</v>
      </c>
      <c r="B63" s="6" t="s">
        <v>37</v>
      </c>
      <c r="C63" s="6" t="s">
        <v>2039</v>
      </c>
      <c r="D63" s="6">
        <v>104</v>
      </c>
      <c r="E63" s="8">
        <v>1224.36</v>
      </c>
      <c r="F63" s="8"/>
      <c r="G63" s="8"/>
      <c r="H63" s="8">
        <f t="shared" si="2"/>
        <v>1224.36</v>
      </c>
      <c r="I63" s="6" t="s">
        <v>2040</v>
      </c>
      <c r="J63" s="10" t="s">
        <v>21</v>
      </c>
    </row>
    <row r="64" s="3" customFormat="1" customHeight="1" spans="1:10">
      <c r="A64" s="6">
        <f t="shared" si="0"/>
        <v>62</v>
      </c>
      <c r="B64" s="6" t="s">
        <v>37</v>
      </c>
      <c r="C64" s="6" t="s">
        <v>2041</v>
      </c>
      <c r="D64" s="6">
        <v>76</v>
      </c>
      <c r="E64" s="8">
        <v>1389.88</v>
      </c>
      <c r="F64" s="8"/>
      <c r="G64" s="8"/>
      <c r="H64" s="8">
        <f t="shared" si="2"/>
        <v>1389.88</v>
      </c>
      <c r="I64" s="6" t="s">
        <v>2042</v>
      </c>
      <c r="J64" s="10" t="s">
        <v>21</v>
      </c>
    </row>
    <row r="65" s="3" customFormat="1" customHeight="1" spans="1:10">
      <c r="A65" s="6">
        <f t="shared" si="0"/>
        <v>63</v>
      </c>
      <c r="B65" s="6" t="s">
        <v>37</v>
      </c>
      <c r="C65" s="6" t="s">
        <v>2043</v>
      </c>
      <c r="D65" s="6">
        <v>73</v>
      </c>
      <c r="E65" s="8">
        <v>768.22</v>
      </c>
      <c r="F65" s="8"/>
      <c r="G65" s="8"/>
      <c r="H65" s="8">
        <f t="shared" si="2"/>
        <v>768.22</v>
      </c>
      <c r="I65" s="6" t="s">
        <v>2044</v>
      </c>
      <c r="J65" s="10" t="s">
        <v>21</v>
      </c>
    </row>
    <row r="66" s="3" customFormat="1" customHeight="1" spans="1:10">
      <c r="A66" s="6">
        <f t="shared" si="0"/>
        <v>64</v>
      </c>
      <c r="B66" s="6" t="s">
        <v>37</v>
      </c>
      <c r="C66" s="6" t="s">
        <v>2045</v>
      </c>
      <c r="D66" s="6">
        <v>68</v>
      </c>
      <c r="E66" s="8">
        <v>579.86</v>
      </c>
      <c r="F66" s="8"/>
      <c r="G66" s="8"/>
      <c r="H66" s="8">
        <f t="shared" si="2"/>
        <v>579.86</v>
      </c>
      <c r="I66" s="6"/>
      <c r="J66" s="10" t="s">
        <v>21</v>
      </c>
    </row>
    <row r="67" s="3" customFormat="1" customHeight="1" spans="1:10">
      <c r="A67" s="6">
        <f t="shared" ref="A67:A106" si="3">ROW()-2</f>
        <v>65</v>
      </c>
      <c r="B67" s="6" t="s">
        <v>37</v>
      </c>
      <c r="C67" s="6" t="s">
        <v>2046</v>
      </c>
      <c r="D67" s="6">
        <v>99</v>
      </c>
      <c r="E67" s="8">
        <v>1099.7</v>
      </c>
      <c r="F67" s="8"/>
      <c r="G67" s="8"/>
      <c r="H67" s="8">
        <f t="shared" si="2"/>
        <v>1099.7</v>
      </c>
      <c r="I67" s="6"/>
      <c r="J67" s="10" t="s">
        <v>21</v>
      </c>
    </row>
    <row r="68" s="3" customFormat="1" customHeight="1" spans="1:10">
      <c r="A68" s="6">
        <f t="shared" si="3"/>
        <v>66</v>
      </c>
      <c r="B68" s="6" t="s">
        <v>37</v>
      </c>
      <c r="C68" s="6" t="s">
        <v>2047</v>
      </c>
      <c r="D68" s="6">
        <v>226</v>
      </c>
      <c r="E68" s="8">
        <v>1563.51</v>
      </c>
      <c r="F68" s="11"/>
      <c r="G68" s="11"/>
      <c r="H68" s="8">
        <f t="shared" si="2"/>
        <v>1563.51</v>
      </c>
      <c r="I68" s="6" t="s">
        <v>2048</v>
      </c>
      <c r="J68" s="10" t="s">
        <v>21</v>
      </c>
    </row>
    <row r="69" s="3" customFormat="1" customHeight="1" spans="1:10">
      <c r="A69" s="6">
        <f t="shared" si="3"/>
        <v>67</v>
      </c>
      <c r="B69" s="6" t="s">
        <v>37</v>
      </c>
      <c r="C69" s="6" t="s">
        <v>2049</v>
      </c>
      <c r="D69" s="6">
        <v>239</v>
      </c>
      <c r="E69" s="8">
        <v>3737.46</v>
      </c>
      <c r="F69" s="8"/>
      <c r="G69" s="8"/>
      <c r="H69" s="8">
        <f t="shared" si="2"/>
        <v>3737.46</v>
      </c>
      <c r="I69" s="6" t="s">
        <v>2050</v>
      </c>
      <c r="J69" s="10" t="s">
        <v>21</v>
      </c>
    </row>
    <row r="70" s="3" customFormat="1" customHeight="1" spans="1:10">
      <c r="A70" s="6">
        <f t="shared" si="3"/>
        <v>68</v>
      </c>
      <c r="B70" s="6" t="s">
        <v>37</v>
      </c>
      <c r="C70" s="6" t="s">
        <v>2051</v>
      </c>
      <c r="D70" s="6">
        <v>102</v>
      </c>
      <c r="E70" s="8">
        <v>819.98</v>
      </c>
      <c r="F70" s="8"/>
      <c r="G70" s="8"/>
      <c r="H70" s="6">
        <f t="shared" si="2"/>
        <v>819.98</v>
      </c>
      <c r="I70" s="6" t="s">
        <v>2052</v>
      </c>
      <c r="J70" s="10" t="s">
        <v>21</v>
      </c>
    </row>
    <row r="71" s="3" customFormat="1" customHeight="1" spans="1:10">
      <c r="A71" s="6">
        <f t="shared" si="3"/>
        <v>69</v>
      </c>
      <c r="B71" s="6" t="s">
        <v>37</v>
      </c>
      <c r="C71" s="6" t="s">
        <v>2053</v>
      </c>
      <c r="D71" s="6">
        <v>130</v>
      </c>
      <c r="E71" s="8">
        <v>2733.56</v>
      </c>
      <c r="F71" s="8"/>
      <c r="G71" s="8"/>
      <c r="H71" s="6">
        <f t="shared" si="2"/>
        <v>2733.56</v>
      </c>
      <c r="I71" s="6" t="s">
        <v>2054</v>
      </c>
      <c r="J71" s="10" t="s">
        <v>21</v>
      </c>
    </row>
    <row r="72" s="3" customFormat="1" customHeight="1" spans="1:10">
      <c r="A72" s="6">
        <f t="shared" si="3"/>
        <v>70</v>
      </c>
      <c r="B72" s="6" t="s">
        <v>37</v>
      </c>
      <c r="C72" s="6" t="s">
        <v>2055</v>
      </c>
      <c r="D72" s="6">
        <v>206</v>
      </c>
      <c r="E72" s="8">
        <v>1804.22</v>
      </c>
      <c r="F72" s="8"/>
      <c r="G72" s="8"/>
      <c r="H72" s="6">
        <f t="shared" si="2"/>
        <v>1804.22</v>
      </c>
      <c r="I72" s="6" t="s">
        <v>2056</v>
      </c>
      <c r="J72" s="10" t="s">
        <v>21</v>
      </c>
    </row>
    <row r="73" s="3" customFormat="1" customHeight="1" spans="1:10">
      <c r="A73" s="6">
        <f t="shared" si="3"/>
        <v>71</v>
      </c>
      <c r="B73" s="6" t="s">
        <v>37</v>
      </c>
      <c r="C73" s="6" t="s">
        <v>2057</v>
      </c>
      <c r="D73" s="6"/>
      <c r="E73" s="8">
        <v>1583.04</v>
      </c>
      <c r="F73" s="8"/>
      <c r="G73" s="8"/>
      <c r="H73" s="6">
        <f t="shared" si="2"/>
        <v>1583.04</v>
      </c>
      <c r="I73" s="6"/>
      <c r="J73" s="10" t="s">
        <v>21</v>
      </c>
    </row>
    <row r="74" s="3" customFormat="1" customHeight="1" spans="1:10">
      <c r="A74" s="6">
        <f t="shared" si="3"/>
        <v>72</v>
      </c>
      <c r="B74" s="6" t="s">
        <v>37</v>
      </c>
      <c r="C74" s="6" t="s">
        <v>2058</v>
      </c>
      <c r="D74" s="6">
        <v>200</v>
      </c>
      <c r="E74" s="8">
        <v>2387.42</v>
      </c>
      <c r="F74" s="8">
        <v>95.08</v>
      </c>
      <c r="G74" s="8"/>
      <c r="H74" s="6">
        <f t="shared" si="2"/>
        <v>2482.5</v>
      </c>
      <c r="I74" s="6"/>
      <c r="J74" s="6" t="s">
        <v>21</v>
      </c>
    </row>
    <row r="75" s="3" customFormat="1" customHeight="1" spans="1:10">
      <c r="A75" s="6">
        <f t="shared" si="3"/>
        <v>73</v>
      </c>
      <c r="B75" s="6" t="s">
        <v>37</v>
      </c>
      <c r="C75" s="6" t="s">
        <v>2059</v>
      </c>
      <c r="D75" s="6">
        <v>51</v>
      </c>
      <c r="E75" s="8">
        <v>217.35</v>
      </c>
      <c r="F75" s="8"/>
      <c r="G75" s="8"/>
      <c r="H75" s="6">
        <f t="shared" si="2"/>
        <v>217.35</v>
      </c>
      <c r="I75" s="6" t="s">
        <v>2060</v>
      </c>
      <c r="J75" s="6" t="s">
        <v>21</v>
      </c>
    </row>
    <row r="76" s="3" customFormat="1" customHeight="1" spans="1:10">
      <c r="A76" s="6">
        <f t="shared" si="3"/>
        <v>74</v>
      </c>
      <c r="B76" s="6" t="s">
        <v>37</v>
      </c>
      <c r="C76" s="6" t="s">
        <v>2061</v>
      </c>
      <c r="D76" s="6">
        <v>406</v>
      </c>
      <c r="E76" s="8">
        <v>5217.81</v>
      </c>
      <c r="F76" s="8">
        <v>2207.75</v>
      </c>
      <c r="G76" s="8"/>
      <c r="H76" s="6">
        <f t="shared" si="2"/>
        <v>7425.56</v>
      </c>
      <c r="I76" s="6"/>
      <c r="J76" s="6" t="s">
        <v>21</v>
      </c>
    </row>
    <row r="77" s="3" customFormat="1" customHeight="1" spans="1:10">
      <c r="A77" s="6">
        <f t="shared" si="3"/>
        <v>75</v>
      </c>
      <c r="B77" s="6" t="s">
        <v>37</v>
      </c>
      <c r="C77" s="6" t="s">
        <v>2062</v>
      </c>
      <c r="D77" s="6">
        <v>1245</v>
      </c>
      <c r="E77" s="8">
        <v>19904.99</v>
      </c>
      <c r="F77" s="8"/>
      <c r="G77" s="8"/>
      <c r="H77" s="6">
        <f t="shared" si="2"/>
        <v>19904.99</v>
      </c>
      <c r="I77" s="6"/>
      <c r="J77" s="6" t="s">
        <v>21</v>
      </c>
    </row>
    <row r="78" s="3" customFormat="1" customHeight="1" spans="1:10">
      <c r="A78" s="6">
        <f t="shared" si="3"/>
        <v>76</v>
      </c>
      <c r="B78" s="6" t="s">
        <v>37</v>
      </c>
      <c r="C78" s="6" t="s">
        <v>2063</v>
      </c>
      <c r="D78" s="6">
        <v>354</v>
      </c>
      <c r="E78" s="8">
        <v>5450.71</v>
      </c>
      <c r="F78" s="8"/>
      <c r="G78" s="8"/>
      <c r="H78" s="6">
        <f t="shared" si="2"/>
        <v>5450.71</v>
      </c>
      <c r="I78" s="6" t="s">
        <v>2064</v>
      </c>
      <c r="J78" s="6" t="s">
        <v>21</v>
      </c>
    </row>
    <row r="79" s="3" customFormat="1" customHeight="1" spans="1:10">
      <c r="A79" s="6">
        <f t="shared" si="3"/>
        <v>77</v>
      </c>
      <c r="B79" s="6" t="s">
        <v>37</v>
      </c>
      <c r="C79" s="6" t="s">
        <v>2065</v>
      </c>
      <c r="D79" s="6">
        <v>263</v>
      </c>
      <c r="E79" s="8">
        <v>3107.81</v>
      </c>
      <c r="F79" s="8"/>
      <c r="G79" s="8"/>
      <c r="H79" s="6">
        <f t="shared" si="2"/>
        <v>3107.81</v>
      </c>
      <c r="I79" s="6" t="s">
        <v>2066</v>
      </c>
      <c r="J79" s="6" t="s">
        <v>21</v>
      </c>
    </row>
    <row r="80" s="3" customFormat="1" customHeight="1" spans="1:10">
      <c r="A80" s="6">
        <f t="shared" si="3"/>
        <v>78</v>
      </c>
      <c r="B80" s="6" t="s">
        <v>37</v>
      </c>
      <c r="C80" s="6" t="s">
        <v>2067</v>
      </c>
      <c r="D80" s="6">
        <v>41</v>
      </c>
      <c r="E80" s="8">
        <v>666.47</v>
      </c>
      <c r="F80" s="8"/>
      <c r="G80" s="8"/>
      <c r="H80" s="6">
        <f t="shared" si="2"/>
        <v>666.47</v>
      </c>
      <c r="I80" s="6" t="s">
        <v>2068</v>
      </c>
      <c r="J80" s="6" t="s">
        <v>21</v>
      </c>
    </row>
    <row r="81" s="3" customFormat="1" customHeight="1" spans="1:10">
      <c r="A81" s="6">
        <f t="shared" si="3"/>
        <v>79</v>
      </c>
      <c r="B81" s="6" t="s">
        <v>37</v>
      </c>
      <c r="C81" s="6" t="s">
        <v>2069</v>
      </c>
      <c r="D81" s="6">
        <v>41</v>
      </c>
      <c r="E81" s="8">
        <v>655.54</v>
      </c>
      <c r="F81" s="8"/>
      <c r="G81" s="8"/>
      <c r="H81" s="6">
        <f t="shared" si="2"/>
        <v>655.54</v>
      </c>
      <c r="I81" s="6" t="s">
        <v>2068</v>
      </c>
      <c r="J81" s="6" t="s">
        <v>21</v>
      </c>
    </row>
    <row r="82" s="3" customFormat="1" customHeight="1" spans="1:10">
      <c r="A82" s="6">
        <f t="shared" si="3"/>
        <v>80</v>
      </c>
      <c r="B82" s="6" t="s">
        <v>37</v>
      </c>
      <c r="C82" s="6" t="s">
        <v>2070</v>
      </c>
      <c r="D82" s="6">
        <v>40</v>
      </c>
      <c r="E82" s="8">
        <v>681.23</v>
      </c>
      <c r="F82" s="8"/>
      <c r="G82" s="8"/>
      <c r="H82" s="6">
        <f t="shared" si="2"/>
        <v>681.23</v>
      </c>
      <c r="I82" s="6" t="s">
        <v>2071</v>
      </c>
      <c r="J82" s="6" t="s">
        <v>21</v>
      </c>
    </row>
    <row r="83" s="3" customFormat="1" customHeight="1" spans="1:10">
      <c r="A83" s="6">
        <f t="shared" si="3"/>
        <v>81</v>
      </c>
      <c r="B83" s="6" t="s">
        <v>37</v>
      </c>
      <c r="C83" s="6" t="s">
        <v>2072</v>
      </c>
      <c r="D83" s="6">
        <v>41</v>
      </c>
      <c r="E83" s="8">
        <v>698.12</v>
      </c>
      <c r="F83" s="8"/>
      <c r="G83" s="8"/>
      <c r="H83" s="6">
        <f t="shared" si="2"/>
        <v>698.12</v>
      </c>
      <c r="I83" s="6" t="s">
        <v>2073</v>
      </c>
      <c r="J83" s="6" t="s">
        <v>21</v>
      </c>
    </row>
    <row r="84" s="3" customFormat="1" customHeight="1" spans="1:10">
      <c r="A84" s="6">
        <f t="shared" si="3"/>
        <v>82</v>
      </c>
      <c r="B84" s="6" t="s">
        <v>37</v>
      </c>
      <c r="C84" s="6" t="s">
        <v>2074</v>
      </c>
      <c r="D84" s="6">
        <v>40</v>
      </c>
      <c r="E84" s="8">
        <v>772.55</v>
      </c>
      <c r="F84" s="8"/>
      <c r="G84" s="8"/>
      <c r="H84" s="6">
        <f t="shared" si="2"/>
        <v>772.55</v>
      </c>
      <c r="I84" s="6" t="s">
        <v>2073</v>
      </c>
      <c r="J84" s="6" t="s">
        <v>21</v>
      </c>
    </row>
    <row r="85" s="3" customFormat="1" customHeight="1" spans="1:10">
      <c r="A85" s="6">
        <f t="shared" si="3"/>
        <v>83</v>
      </c>
      <c r="B85" s="6" t="s">
        <v>37</v>
      </c>
      <c r="C85" s="6" t="s">
        <v>2075</v>
      </c>
      <c r="D85" s="6">
        <v>356</v>
      </c>
      <c r="E85" s="8">
        <v>2463.82</v>
      </c>
      <c r="F85" s="8"/>
      <c r="G85" s="8"/>
      <c r="H85" s="6">
        <f t="shared" si="2"/>
        <v>2463.82</v>
      </c>
      <c r="I85" s="6" t="s">
        <v>2076</v>
      </c>
      <c r="J85" s="6" t="s">
        <v>21</v>
      </c>
    </row>
    <row r="86" s="3" customFormat="1" customHeight="1" spans="1:10">
      <c r="A86" s="6">
        <f t="shared" si="3"/>
        <v>84</v>
      </c>
      <c r="B86" s="6" t="s">
        <v>37</v>
      </c>
      <c r="C86" s="6" t="s">
        <v>2077</v>
      </c>
      <c r="D86" s="6">
        <v>92</v>
      </c>
      <c r="E86" s="8">
        <v>1136.89</v>
      </c>
      <c r="F86" s="8"/>
      <c r="G86" s="8"/>
      <c r="H86" s="6">
        <f t="shared" si="2"/>
        <v>1136.89</v>
      </c>
      <c r="I86" s="6" t="s">
        <v>2078</v>
      </c>
      <c r="J86" s="6" t="s">
        <v>21</v>
      </c>
    </row>
    <row r="87" s="3" customFormat="1" customHeight="1" spans="1:10">
      <c r="A87" s="6">
        <f t="shared" si="3"/>
        <v>85</v>
      </c>
      <c r="B87" s="6" t="s">
        <v>37</v>
      </c>
      <c r="C87" s="6" t="s">
        <v>2079</v>
      </c>
      <c r="D87" s="6">
        <v>84</v>
      </c>
      <c r="E87" s="8">
        <v>884.22</v>
      </c>
      <c r="F87" s="8"/>
      <c r="G87" s="8"/>
      <c r="H87" s="6">
        <f t="shared" si="2"/>
        <v>884.22</v>
      </c>
      <c r="I87" s="6" t="s">
        <v>2080</v>
      </c>
      <c r="J87" s="6" t="s">
        <v>21</v>
      </c>
    </row>
    <row r="88" s="3" customFormat="1" customHeight="1" spans="1:10">
      <c r="A88" s="6">
        <f t="shared" si="3"/>
        <v>86</v>
      </c>
      <c r="B88" s="6" t="s">
        <v>37</v>
      </c>
      <c r="C88" s="6" t="s">
        <v>789</v>
      </c>
      <c r="D88" s="6">
        <v>175</v>
      </c>
      <c r="E88" s="8">
        <v>2153.82</v>
      </c>
      <c r="F88" s="8"/>
      <c r="G88" s="8"/>
      <c r="H88" s="6">
        <f t="shared" si="2"/>
        <v>2153.82</v>
      </c>
      <c r="I88" s="6"/>
      <c r="J88" s="6" t="s">
        <v>21</v>
      </c>
    </row>
    <row r="89" s="3" customFormat="1" customHeight="1" spans="1:10">
      <c r="A89" s="6">
        <f t="shared" si="3"/>
        <v>87</v>
      </c>
      <c r="B89" s="6" t="s">
        <v>37</v>
      </c>
      <c r="C89" s="6" t="s">
        <v>787</v>
      </c>
      <c r="D89" s="6">
        <v>319</v>
      </c>
      <c r="E89" s="8">
        <v>4491.34</v>
      </c>
      <c r="F89" s="8">
        <v>3719.37</v>
      </c>
      <c r="G89" s="8">
        <v>437.63</v>
      </c>
      <c r="H89" s="6">
        <f t="shared" si="2"/>
        <v>8648.34</v>
      </c>
      <c r="I89" s="6"/>
      <c r="J89" s="6" t="s">
        <v>21</v>
      </c>
    </row>
    <row r="90" s="3" customFormat="1" customHeight="1" spans="1:10">
      <c r="A90" s="6">
        <f t="shared" si="3"/>
        <v>88</v>
      </c>
      <c r="B90" s="6" t="s">
        <v>37</v>
      </c>
      <c r="C90" s="6" t="s">
        <v>2081</v>
      </c>
      <c r="D90" s="6">
        <v>765</v>
      </c>
      <c r="E90" s="8">
        <v>11248.7</v>
      </c>
      <c r="F90" s="8">
        <v>3260.11</v>
      </c>
      <c r="G90" s="8">
        <v>140.47</v>
      </c>
      <c r="H90" s="6">
        <f t="shared" si="2"/>
        <v>14649.28</v>
      </c>
      <c r="I90" s="6" t="s">
        <v>2082</v>
      </c>
      <c r="J90" s="6" t="s">
        <v>21</v>
      </c>
    </row>
    <row r="91" s="3" customFormat="1" customHeight="1" spans="1:10">
      <c r="A91" s="6">
        <f t="shared" si="3"/>
        <v>89</v>
      </c>
      <c r="B91" s="6" t="s">
        <v>37</v>
      </c>
      <c r="C91" s="6" t="s">
        <v>1833</v>
      </c>
      <c r="D91" s="6">
        <v>462</v>
      </c>
      <c r="E91" s="8">
        <v>4644.9</v>
      </c>
      <c r="F91" s="8"/>
      <c r="G91" s="8"/>
      <c r="H91" s="6">
        <f t="shared" si="2"/>
        <v>4644.9</v>
      </c>
      <c r="I91" s="6"/>
      <c r="J91" s="6" t="s">
        <v>6</v>
      </c>
    </row>
    <row r="92" s="3" customFormat="1" customHeight="1" spans="1:10">
      <c r="A92" s="6">
        <f t="shared" si="3"/>
        <v>90</v>
      </c>
      <c r="B92" s="6" t="s">
        <v>37</v>
      </c>
      <c r="C92" s="6" t="s">
        <v>788</v>
      </c>
      <c r="D92" s="6">
        <v>115</v>
      </c>
      <c r="E92" s="8">
        <v>622.8</v>
      </c>
      <c r="F92" s="8"/>
      <c r="G92" s="8"/>
      <c r="H92" s="6">
        <f t="shared" si="2"/>
        <v>622.8</v>
      </c>
      <c r="I92" s="6" t="s">
        <v>263</v>
      </c>
      <c r="J92" s="6" t="s">
        <v>21</v>
      </c>
    </row>
    <row r="93" s="3" customFormat="1" customHeight="1" spans="1:10">
      <c r="A93" s="6">
        <f t="shared" si="3"/>
        <v>91</v>
      </c>
      <c r="B93" s="6" t="s">
        <v>37</v>
      </c>
      <c r="C93" s="6" t="s">
        <v>781</v>
      </c>
      <c r="D93" s="6"/>
      <c r="E93" s="8">
        <v>2031.09</v>
      </c>
      <c r="F93" s="8"/>
      <c r="G93" s="8">
        <v>56.74</v>
      </c>
      <c r="H93" s="6">
        <f t="shared" ref="H93:H106" si="4">SUM(E93:G93)</f>
        <v>2087.83</v>
      </c>
      <c r="I93" s="6" t="s">
        <v>782</v>
      </c>
      <c r="J93" s="6" t="s">
        <v>21</v>
      </c>
    </row>
    <row r="94" s="3" customFormat="1" customHeight="1" spans="1:10">
      <c r="A94" s="6">
        <f t="shared" si="3"/>
        <v>92</v>
      </c>
      <c r="B94" s="6" t="s">
        <v>37</v>
      </c>
      <c r="C94" s="6" t="s">
        <v>2083</v>
      </c>
      <c r="D94" s="6">
        <v>106</v>
      </c>
      <c r="E94" s="8">
        <v>662.22</v>
      </c>
      <c r="F94" s="8"/>
      <c r="G94" s="8"/>
      <c r="H94" s="6">
        <f t="shared" si="4"/>
        <v>662.22</v>
      </c>
      <c r="I94" s="6" t="s">
        <v>263</v>
      </c>
      <c r="J94" s="6" t="s">
        <v>21</v>
      </c>
    </row>
    <row r="95" s="3" customFormat="1" customHeight="1" spans="1:10">
      <c r="A95" s="6">
        <f t="shared" si="3"/>
        <v>93</v>
      </c>
      <c r="B95" s="6" t="s">
        <v>37</v>
      </c>
      <c r="C95" s="6" t="s">
        <v>2084</v>
      </c>
      <c r="D95" s="6">
        <v>265</v>
      </c>
      <c r="E95" s="8">
        <v>2250.88</v>
      </c>
      <c r="F95" s="8"/>
      <c r="G95" s="8"/>
      <c r="H95" s="6">
        <f t="shared" si="4"/>
        <v>2250.88</v>
      </c>
      <c r="I95" s="6" t="s">
        <v>2085</v>
      </c>
      <c r="J95" s="6" t="s">
        <v>21</v>
      </c>
    </row>
    <row r="96" s="3" customFormat="1" customHeight="1" spans="1:10">
      <c r="A96" s="6">
        <f t="shared" si="3"/>
        <v>94</v>
      </c>
      <c r="B96" s="6" t="s">
        <v>37</v>
      </c>
      <c r="C96" s="6" t="s">
        <v>2086</v>
      </c>
      <c r="D96" s="6">
        <v>326</v>
      </c>
      <c r="E96" s="8">
        <v>3575.5</v>
      </c>
      <c r="F96" s="8"/>
      <c r="G96" s="8"/>
      <c r="H96" s="6">
        <f t="shared" si="4"/>
        <v>3575.5</v>
      </c>
      <c r="I96" s="6" t="s">
        <v>2087</v>
      </c>
      <c r="J96" s="6" t="s">
        <v>21</v>
      </c>
    </row>
    <row r="97" s="3" customFormat="1" customHeight="1" spans="1:10">
      <c r="A97" s="6">
        <f t="shared" si="3"/>
        <v>95</v>
      </c>
      <c r="B97" s="6" t="s">
        <v>37</v>
      </c>
      <c r="C97" s="6" t="s">
        <v>2088</v>
      </c>
      <c r="D97" s="6">
        <v>3100</v>
      </c>
      <c r="E97" s="8">
        <v>13622.01</v>
      </c>
      <c r="F97" s="8"/>
      <c r="G97" s="8"/>
      <c r="H97" s="6">
        <f t="shared" si="4"/>
        <v>13622.01</v>
      </c>
      <c r="I97" s="6" t="s">
        <v>2089</v>
      </c>
      <c r="J97" s="6" t="s">
        <v>6</v>
      </c>
    </row>
    <row r="98" s="3" customFormat="1" customHeight="1" spans="1:10">
      <c r="A98" s="6">
        <f t="shared" si="3"/>
        <v>96</v>
      </c>
      <c r="B98" s="6" t="s">
        <v>37</v>
      </c>
      <c r="C98" s="6" t="s">
        <v>2090</v>
      </c>
      <c r="D98" s="6">
        <v>879</v>
      </c>
      <c r="E98" s="8">
        <v>8271.13</v>
      </c>
      <c r="F98" s="8">
        <v>668.89</v>
      </c>
      <c r="G98" s="8">
        <v>4826.91</v>
      </c>
      <c r="H98" s="6">
        <f t="shared" si="4"/>
        <v>13766.93</v>
      </c>
      <c r="I98" s="6" t="s">
        <v>263</v>
      </c>
      <c r="J98" s="6" t="s">
        <v>21</v>
      </c>
    </row>
    <row r="99" s="3" customFormat="1" customHeight="1" spans="1:10">
      <c r="A99" s="6">
        <f t="shared" si="3"/>
        <v>97</v>
      </c>
      <c r="B99" s="6" t="s">
        <v>37</v>
      </c>
      <c r="C99" s="6" t="s">
        <v>791</v>
      </c>
      <c r="D99" s="6">
        <v>269</v>
      </c>
      <c r="E99" s="8">
        <v>2137.13</v>
      </c>
      <c r="F99" s="8"/>
      <c r="G99" s="8"/>
      <c r="H99" s="6">
        <f t="shared" si="4"/>
        <v>2137.13</v>
      </c>
      <c r="I99" s="6" t="s">
        <v>263</v>
      </c>
      <c r="J99" s="6" t="s">
        <v>6</v>
      </c>
    </row>
    <row r="100" s="3" customFormat="1" customHeight="1" spans="1:10">
      <c r="A100" s="6">
        <f t="shared" si="3"/>
        <v>98</v>
      </c>
      <c r="B100" s="6" t="s">
        <v>37</v>
      </c>
      <c r="C100" s="6" t="s">
        <v>2091</v>
      </c>
      <c r="D100" s="6"/>
      <c r="E100" s="8">
        <v>3165.43</v>
      </c>
      <c r="F100" s="8"/>
      <c r="G100" s="8"/>
      <c r="H100" s="6">
        <f t="shared" si="4"/>
        <v>3165.43</v>
      </c>
      <c r="I100" s="6" t="s">
        <v>263</v>
      </c>
      <c r="J100" s="6" t="s">
        <v>6</v>
      </c>
    </row>
    <row r="101" s="3" customFormat="1" customHeight="1" spans="1:10">
      <c r="A101" s="6">
        <f t="shared" si="3"/>
        <v>99</v>
      </c>
      <c r="B101" s="6" t="s">
        <v>37</v>
      </c>
      <c r="C101" s="6" t="s">
        <v>2092</v>
      </c>
      <c r="D101" s="6">
        <v>116</v>
      </c>
      <c r="E101" s="8">
        <v>998.11</v>
      </c>
      <c r="F101" s="8"/>
      <c r="G101" s="8"/>
      <c r="H101" s="6">
        <f t="shared" si="4"/>
        <v>998.11</v>
      </c>
      <c r="I101" s="6" t="s">
        <v>263</v>
      </c>
      <c r="J101" s="6" t="s">
        <v>6</v>
      </c>
    </row>
    <row r="102" s="3" customFormat="1" customHeight="1" spans="1:10">
      <c r="A102" s="6">
        <f t="shared" si="3"/>
        <v>100</v>
      </c>
      <c r="B102" s="6" t="s">
        <v>37</v>
      </c>
      <c r="C102" s="6" t="s">
        <v>2093</v>
      </c>
      <c r="D102" s="6">
        <v>318</v>
      </c>
      <c r="E102" s="8">
        <v>1270.82</v>
      </c>
      <c r="F102" s="8"/>
      <c r="G102" s="8"/>
      <c r="H102" s="6">
        <f t="shared" si="4"/>
        <v>1270.82</v>
      </c>
      <c r="I102" s="6" t="s">
        <v>263</v>
      </c>
      <c r="J102" s="6" t="s">
        <v>6</v>
      </c>
    </row>
    <row r="103" s="3" customFormat="1" customHeight="1" spans="1:10">
      <c r="A103" s="6">
        <f t="shared" si="3"/>
        <v>101</v>
      </c>
      <c r="B103" s="6" t="s">
        <v>37</v>
      </c>
      <c r="C103" s="6" t="s">
        <v>2094</v>
      </c>
      <c r="D103" s="6">
        <v>53</v>
      </c>
      <c r="E103" s="8">
        <v>743.9</v>
      </c>
      <c r="F103" s="8"/>
      <c r="G103" s="8"/>
      <c r="H103" s="6">
        <f t="shared" si="4"/>
        <v>743.9</v>
      </c>
      <c r="I103" s="6" t="s">
        <v>263</v>
      </c>
      <c r="J103" s="6" t="s">
        <v>21</v>
      </c>
    </row>
    <row r="104" s="3" customFormat="1" customHeight="1" spans="1:10">
      <c r="A104" s="6">
        <f t="shared" si="3"/>
        <v>102</v>
      </c>
      <c r="B104" s="6" t="s">
        <v>37</v>
      </c>
      <c r="C104" s="6" t="s">
        <v>2095</v>
      </c>
      <c r="D104" s="6">
        <v>329</v>
      </c>
      <c r="E104" s="8">
        <v>5181.64</v>
      </c>
      <c r="F104" s="8">
        <v>2994.93</v>
      </c>
      <c r="G104" s="8"/>
      <c r="H104" s="6">
        <f t="shared" si="4"/>
        <v>8176.57</v>
      </c>
      <c r="I104" s="6" t="s">
        <v>2096</v>
      </c>
      <c r="J104" s="6" t="s">
        <v>21</v>
      </c>
    </row>
    <row r="105" s="3" customFormat="1" customHeight="1" spans="1:10">
      <c r="A105" s="6">
        <f t="shared" si="3"/>
        <v>103</v>
      </c>
      <c r="B105" s="6" t="s">
        <v>37</v>
      </c>
      <c r="C105" s="6" t="s">
        <v>2097</v>
      </c>
      <c r="D105" s="6">
        <v>654</v>
      </c>
      <c r="E105" s="8">
        <v>25147.09</v>
      </c>
      <c r="F105" s="8"/>
      <c r="G105" s="8"/>
      <c r="H105" s="6">
        <f t="shared" si="4"/>
        <v>25147.09</v>
      </c>
      <c r="I105" s="6"/>
      <c r="J105" s="6" t="s">
        <v>21</v>
      </c>
    </row>
    <row r="106" s="3" customFormat="1" customHeight="1" spans="1:10">
      <c r="A106" s="6">
        <f t="shared" si="3"/>
        <v>104</v>
      </c>
      <c r="B106" s="6" t="s">
        <v>37</v>
      </c>
      <c r="C106" s="6" t="s">
        <v>2098</v>
      </c>
      <c r="D106" s="6">
        <v>4332</v>
      </c>
      <c r="E106" s="8"/>
      <c r="F106" s="8">
        <v>20204.28</v>
      </c>
      <c r="G106" s="8">
        <v>901.34</v>
      </c>
      <c r="H106" s="6">
        <f t="shared" si="4"/>
        <v>21105.62</v>
      </c>
      <c r="I106" s="6"/>
      <c r="J106" s="6" t="s">
        <v>55</v>
      </c>
    </row>
    <row r="111" s="3" customFormat="1" customHeight="1" spans="1:10">
      <c r="A111" s="1"/>
      <c r="B111" s="1"/>
      <c r="C111" s="1"/>
      <c r="D111" s="1"/>
      <c r="E111" s="4"/>
      <c r="F111" s="4"/>
      <c r="G111" s="4"/>
      <c r="H111" s="1"/>
      <c r="I111" s="1"/>
      <c r="J111" s="1"/>
    </row>
    <row r="112" s="3" customFormat="1" customHeight="1" spans="1:10">
      <c r="A112" s="1"/>
      <c r="B112" s="1"/>
      <c r="C112" s="1"/>
      <c r="D112" s="1"/>
      <c r="E112" s="4"/>
      <c r="F112" s="4"/>
      <c r="G112" s="4"/>
      <c r="H112" s="1"/>
      <c r="I112" s="1"/>
      <c r="J112" s="1"/>
    </row>
    <row r="113" s="3" customFormat="1" customHeight="1" spans="1:10">
      <c r="A113" s="1"/>
      <c r="B113" s="1"/>
      <c r="C113" s="1"/>
      <c r="D113" s="1"/>
      <c r="E113" s="4"/>
      <c r="F113" s="4"/>
      <c r="G113" s="4"/>
      <c r="H113" s="1"/>
      <c r="I113" s="1"/>
      <c r="J113" s="1"/>
    </row>
    <row r="114" s="3" customFormat="1" customHeight="1" spans="1:10">
      <c r="A114" s="1"/>
      <c r="B114" s="1"/>
      <c r="C114" s="1"/>
      <c r="D114" s="1"/>
      <c r="E114" s="4"/>
      <c r="F114" s="4"/>
      <c r="G114" s="4"/>
      <c r="H114" s="1"/>
      <c r="I114" s="1"/>
      <c r="J114" s="1"/>
    </row>
  </sheetData>
  <autoFilter xmlns:etc="http://www.wps.cn/officeDocument/2017/etCustomData" ref="A2:J106" etc:filterBottomFollowUsedRange="0">
    <extLst/>
  </autoFilter>
  <conditionalFormatting sqref="E4">
    <cfRule type="duplicateValues" dxfId="0" priority="5"/>
  </conditionalFormatting>
  <conditionalFormatting sqref="E12">
    <cfRule type="duplicateValues" dxfId="0" priority="4"/>
  </conditionalFormatting>
  <conditionalFormatting sqref="G17">
    <cfRule type="duplicateValues" dxfId="0" priority="3"/>
  </conditionalFormatting>
  <conditionalFormatting sqref="J1:J106">
    <cfRule type="cellIs" dxfId="1" priority="2" operator="equal">
      <formula>"不定级"</formula>
    </cfRule>
    <cfRule type="cellIs" dxfId="2" priority="1" operator="equal">
      <formula>"二级"</formula>
    </cfRule>
  </conditionalFormatting>
  <conditionalFormatting sqref="J107:J1048576">
    <cfRule type="cellIs" dxfId="2" priority="7" operator="equal">
      <formula>"二级"</formula>
    </cfRule>
    <cfRule type="cellIs" dxfId="1" priority="8" operator="equal">
      <formula>"不定级"</formula>
    </cfRule>
  </conditionalFormatting>
  <conditionalFormatting sqref="G3:G7 G10:G16 G19 G21:G27 G29:G50 F28">
    <cfRule type="duplicateValues" dxfId="0" priority="6"/>
  </conditionalFormatting>
  <pageMargins left="0.393055555555556" right="0.393055555555556" top="1" bottom="1" header="0.5" footer="0.5"/>
  <pageSetup paperSize="9" scale="70"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1"/>
  <sheetViews>
    <sheetView workbookViewId="0">
      <pane ySplit="2" topLeftCell="A32" activePane="bottomLeft" state="frozen"/>
      <selection/>
      <selection pane="bottomLeft" activeCell="J51" sqref="J51"/>
    </sheetView>
  </sheetViews>
  <sheetFormatPr defaultColWidth="13.875" defaultRowHeight="26" customHeight="1"/>
  <cols>
    <col min="1" max="2" width="4.625" style="1" customWidth="1"/>
    <col min="3" max="3" width="28.625" style="1" customWidth="1"/>
    <col min="4" max="4" width="10.625" style="1" customWidth="1"/>
    <col min="5" max="7" width="10.625" style="4" customWidth="1"/>
    <col min="8" max="8" width="10.625" style="1" customWidth="1"/>
    <col min="9" max="9" width="38.625" style="1" customWidth="1"/>
    <col min="10" max="10" width="8.625" style="1" customWidth="1"/>
    <col min="11" max="16384" width="13.875" style="1"/>
  </cols>
  <sheetData>
    <row r="1" s="1" customFormat="1" customHeight="1" spans="1:10">
      <c r="A1" s="5" t="s">
        <v>44</v>
      </c>
      <c r="B1" s="5"/>
      <c r="C1" s="5"/>
      <c r="D1" s="5"/>
      <c r="E1" s="7"/>
      <c r="F1" s="7"/>
      <c r="G1" s="7"/>
      <c r="H1" s="5"/>
      <c r="I1" s="5"/>
      <c r="J1" s="5"/>
    </row>
    <row r="2" s="1" customFormat="1" customHeight="1" spans="1:10">
      <c r="A2" s="6" t="s">
        <v>1</v>
      </c>
      <c r="B2" s="6" t="s">
        <v>2</v>
      </c>
      <c r="C2" s="6" t="s">
        <v>45</v>
      </c>
      <c r="D2" s="6" t="s">
        <v>46</v>
      </c>
      <c r="E2" s="8" t="s">
        <v>47</v>
      </c>
      <c r="F2" s="8" t="s">
        <v>48</v>
      </c>
      <c r="G2" s="8" t="s">
        <v>49</v>
      </c>
      <c r="H2" s="6" t="s">
        <v>50</v>
      </c>
      <c r="I2" s="6" t="s">
        <v>51</v>
      </c>
      <c r="J2" s="6" t="s">
        <v>52</v>
      </c>
    </row>
    <row r="3" s="1" customFormat="1" customHeight="1" spans="1:10">
      <c r="A3" s="6">
        <f t="shared" ref="A3:A51" si="0">ROW()-2</f>
        <v>1</v>
      </c>
      <c r="B3" s="6" t="s">
        <v>35</v>
      </c>
      <c r="C3" s="6" t="s">
        <v>56</v>
      </c>
      <c r="D3" s="6">
        <v>703</v>
      </c>
      <c r="E3" s="8">
        <v>5531.87</v>
      </c>
      <c r="F3" s="8">
        <v>230.44</v>
      </c>
      <c r="G3" s="8"/>
      <c r="H3" s="8">
        <f t="shared" ref="H3:H51" si="1">E3+F3+G3</f>
        <v>5762.31</v>
      </c>
      <c r="I3" s="6" t="s">
        <v>184</v>
      </c>
      <c r="J3" s="10" t="s">
        <v>5</v>
      </c>
    </row>
    <row r="4" s="1" customFormat="1" customHeight="1" spans="1:10">
      <c r="A4" s="6">
        <f t="shared" si="0"/>
        <v>2</v>
      </c>
      <c r="B4" s="6" t="s">
        <v>35</v>
      </c>
      <c r="C4" s="6" t="s">
        <v>53</v>
      </c>
      <c r="D4" s="6">
        <v>703</v>
      </c>
      <c r="E4" s="8">
        <v>8610.47</v>
      </c>
      <c r="F4" s="8"/>
      <c r="G4" s="8">
        <v>1700.05</v>
      </c>
      <c r="H4" s="8">
        <f t="shared" si="1"/>
        <v>10310.52</v>
      </c>
      <c r="I4" s="6" t="s">
        <v>66</v>
      </c>
      <c r="J4" s="10" t="s">
        <v>55</v>
      </c>
    </row>
    <row r="5" s="1" customFormat="1" customHeight="1" spans="1:10">
      <c r="A5" s="6">
        <f t="shared" si="0"/>
        <v>3</v>
      </c>
      <c r="B5" s="6" t="s">
        <v>35</v>
      </c>
      <c r="C5" s="19" t="s">
        <v>185</v>
      </c>
      <c r="D5" s="6">
        <v>179</v>
      </c>
      <c r="E5" s="8">
        <v>812.02</v>
      </c>
      <c r="F5" s="8"/>
      <c r="G5" s="8"/>
      <c r="H5" s="8">
        <f t="shared" si="1"/>
        <v>812.02</v>
      </c>
      <c r="I5" s="6" t="s">
        <v>186</v>
      </c>
      <c r="J5" s="10" t="s">
        <v>21</v>
      </c>
    </row>
    <row r="6" s="1" customFormat="1" customHeight="1" spans="1:10">
      <c r="A6" s="6">
        <f t="shared" si="0"/>
        <v>4</v>
      </c>
      <c r="B6" s="6" t="s">
        <v>35</v>
      </c>
      <c r="C6" s="19" t="s">
        <v>187</v>
      </c>
      <c r="D6" s="6">
        <v>172</v>
      </c>
      <c r="E6" s="8">
        <v>1219.96</v>
      </c>
      <c r="F6" s="8"/>
      <c r="G6" s="8"/>
      <c r="H6" s="8">
        <f t="shared" si="1"/>
        <v>1219.96</v>
      </c>
      <c r="I6" s="6" t="s">
        <v>188</v>
      </c>
      <c r="J6" s="10" t="s">
        <v>21</v>
      </c>
    </row>
    <row r="7" s="1" customFormat="1" customHeight="1" spans="1:10">
      <c r="A7" s="6">
        <f t="shared" si="0"/>
        <v>5</v>
      </c>
      <c r="B7" s="6" t="s">
        <v>35</v>
      </c>
      <c r="C7" s="6" t="s">
        <v>189</v>
      </c>
      <c r="D7" s="6">
        <v>42</v>
      </c>
      <c r="E7" s="8">
        <v>995.9</v>
      </c>
      <c r="F7" s="8">
        <v>466.66</v>
      </c>
      <c r="G7" s="8"/>
      <c r="H7" s="8">
        <f t="shared" si="1"/>
        <v>1462.56</v>
      </c>
      <c r="I7" s="6"/>
      <c r="J7" s="10" t="s">
        <v>5</v>
      </c>
    </row>
    <row r="8" s="1" customFormat="1" customHeight="1" spans="1:10">
      <c r="A8" s="6">
        <f t="shared" si="0"/>
        <v>6</v>
      </c>
      <c r="B8" s="6" t="s">
        <v>35</v>
      </c>
      <c r="C8" s="6" t="s">
        <v>190</v>
      </c>
      <c r="D8" s="6">
        <v>33</v>
      </c>
      <c r="E8" s="8">
        <v>290.4</v>
      </c>
      <c r="F8" s="8"/>
      <c r="G8" s="8"/>
      <c r="H8" s="8">
        <f t="shared" si="1"/>
        <v>290.4</v>
      </c>
      <c r="I8" s="6" t="s">
        <v>191</v>
      </c>
      <c r="J8" s="10" t="s">
        <v>6</v>
      </c>
    </row>
    <row r="9" s="1" customFormat="1" customHeight="1" spans="1:10">
      <c r="A9" s="6">
        <f t="shared" si="0"/>
        <v>7</v>
      </c>
      <c r="B9" s="6" t="s">
        <v>35</v>
      </c>
      <c r="C9" s="6" t="s">
        <v>192</v>
      </c>
      <c r="D9" s="6">
        <v>55</v>
      </c>
      <c r="E9" s="8">
        <v>309.69</v>
      </c>
      <c r="F9" s="8"/>
      <c r="G9" s="8"/>
      <c r="H9" s="8">
        <f t="shared" si="1"/>
        <v>309.69</v>
      </c>
      <c r="I9" s="6"/>
      <c r="J9" s="10" t="s">
        <v>6</v>
      </c>
    </row>
    <row r="10" s="1" customFormat="1" customHeight="1" spans="1:10">
      <c r="A10" s="6">
        <f t="shared" si="0"/>
        <v>8</v>
      </c>
      <c r="B10" s="6" t="s">
        <v>35</v>
      </c>
      <c r="C10" s="6" t="s">
        <v>193</v>
      </c>
      <c r="D10" s="6">
        <v>178</v>
      </c>
      <c r="E10" s="8">
        <v>2378.83</v>
      </c>
      <c r="F10" s="8">
        <v>19.15</v>
      </c>
      <c r="G10" s="8">
        <v>160.55</v>
      </c>
      <c r="H10" s="8">
        <f t="shared" si="1"/>
        <v>2558.53</v>
      </c>
      <c r="I10" s="6"/>
      <c r="J10" s="10" t="s">
        <v>21</v>
      </c>
    </row>
    <row r="11" s="1" customFormat="1" customHeight="1" spans="1:10">
      <c r="A11" s="6">
        <f t="shared" si="0"/>
        <v>9</v>
      </c>
      <c r="B11" s="6" t="s">
        <v>35</v>
      </c>
      <c r="C11" s="6" t="s">
        <v>194</v>
      </c>
      <c r="D11" s="6">
        <v>224</v>
      </c>
      <c r="E11" s="8">
        <v>2228.3</v>
      </c>
      <c r="F11" s="8"/>
      <c r="G11" s="8"/>
      <c r="H11" s="8">
        <f t="shared" si="1"/>
        <v>2228.3</v>
      </c>
      <c r="I11" s="6"/>
      <c r="J11" s="10" t="s">
        <v>21</v>
      </c>
    </row>
    <row r="12" s="1" customFormat="1" customHeight="1" spans="1:10">
      <c r="A12" s="6">
        <f t="shared" si="0"/>
        <v>10</v>
      </c>
      <c r="B12" s="6" t="s">
        <v>35</v>
      </c>
      <c r="C12" s="6" t="s">
        <v>195</v>
      </c>
      <c r="D12" s="6">
        <v>276</v>
      </c>
      <c r="E12" s="8">
        <v>3253.34</v>
      </c>
      <c r="F12" s="8"/>
      <c r="G12" s="8"/>
      <c r="H12" s="8">
        <f t="shared" si="1"/>
        <v>3253.34</v>
      </c>
      <c r="I12" s="6"/>
      <c r="J12" s="10" t="s">
        <v>21</v>
      </c>
    </row>
    <row r="13" s="1" customFormat="1" customHeight="1" spans="1:10">
      <c r="A13" s="6">
        <f t="shared" si="0"/>
        <v>11</v>
      </c>
      <c r="B13" s="6" t="s">
        <v>35</v>
      </c>
      <c r="C13" s="6" t="s">
        <v>196</v>
      </c>
      <c r="D13" s="6">
        <v>85</v>
      </c>
      <c r="E13" s="8">
        <v>528.9</v>
      </c>
      <c r="F13" s="8"/>
      <c r="G13" s="8"/>
      <c r="H13" s="8">
        <f t="shared" si="1"/>
        <v>528.9</v>
      </c>
      <c r="I13" s="6"/>
      <c r="J13" s="6" t="s">
        <v>21</v>
      </c>
    </row>
    <row r="14" s="1" customFormat="1" customHeight="1" spans="1:10">
      <c r="A14" s="6">
        <f t="shared" si="0"/>
        <v>12</v>
      </c>
      <c r="B14" s="6" t="s">
        <v>35</v>
      </c>
      <c r="C14" s="6" t="s">
        <v>197</v>
      </c>
      <c r="D14" s="6">
        <v>61</v>
      </c>
      <c r="E14" s="8">
        <v>1042.9</v>
      </c>
      <c r="F14" s="8"/>
      <c r="G14" s="8"/>
      <c r="H14" s="8">
        <f t="shared" si="1"/>
        <v>1042.9</v>
      </c>
      <c r="I14" s="6" t="s">
        <v>198</v>
      </c>
      <c r="J14" s="10" t="s">
        <v>21</v>
      </c>
    </row>
    <row r="15" s="1" customFormat="1" customHeight="1" spans="1:10">
      <c r="A15" s="6">
        <f t="shared" si="0"/>
        <v>13</v>
      </c>
      <c r="B15" s="6" t="s">
        <v>35</v>
      </c>
      <c r="C15" s="6" t="s">
        <v>199</v>
      </c>
      <c r="D15" s="6">
        <v>61</v>
      </c>
      <c r="E15" s="8">
        <v>809.13</v>
      </c>
      <c r="F15" s="8"/>
      <c r="G15" s="4"/>
      <c r="H15" s="8">
        <f t="shared" si="1"/>
        <v>809.13</v>
      </c>
      <c r="I15" s="1" t="s">
        <v>200</v>
      </c>
      <c r="J15" s="10" t="s">
        <v>21</v>
      </c>
    </row>
    <row r="16" s="1" customFormat="1" customHeight="1" spans="1:10">
      <c r="A16" s="6">
        <f t="shared" si="0"/>
        <v>14</v>
      </c>
      <c r="B16" s="6" t="s">
        <v>35</v>
      </c>
      <c r="C16" s="6" t="s">
        <v>201</v>
      </c>
      <c r="D16" s="6">
        <v>362</v>
      </c>
      <c r="E16" s="8">
        <v>4773.99</v>
      </c>
      <c r="F16" s="8">
        <v>2779.42</v>
      </c>
      <c r="G16" s="8"/>
      <c r="H16" s="8">
        <f t="shared" si="1"/>
        <v>7553.41</v>
      </c>
      <c r="I16" s="6" t="s">
        <v>126</v>
      </c>
      <c r="J16" s="10" t="s">
        <v>5</v>
      </c>
    </row>
    <row r="17" s="1" customFormat="1" customHeight="1" spans="1:10">
      <c r="A17" s="6">
        <f t="shared" si="0"/>
        <v>15</v>
      </c>
      <c r="B17" s="6" t="s">
        <v>35</v>
      </c>
      <c r="C17" s="6" t="s">
        <v>202</v>
      </c>
      <c r="D17" s="6">
        <v>467</v>
      </c>
      <c r="E17" s="8">
        <v>8552.68</v>
      </c>
      <c r="F17" s="8">
        <v>2364.24</v>
      </c>
      <c r="G17" s="4"/>
      <c r="H17" s="8">
        <f t="shared" si="1"/>
        <v>10916.92</v>
      </c>
      <c r="I17" s="1" t="s">
        <v>203</v>
      </c>
      <c r="J17" s="10" t="s">
        <v>5</v>
      </c>
    </row>
    <row r="18" s="1" customFormat="1" customHeight="1" spans="1:10">
      <c r="A18" s="6">
        <f t="shared" si="0"/>
        <v>16</v>
      </c>
      <c r="B18" s="6" t="s">
        <v>35</v>
      </c>
      <c r="C18" s="6" t="s">
        <v>204</v>
      </c>
      <c r="D18" s="6">
        <v>201</v>
      </c>
      <c r="E18" s="8">
        <v>2540</v>
      </c>
      <c r="F18" s="8"/>
      <c r="G18" s="8"/>
      <c r="H18" s="8">
        <f t="shared" si="1"/>
        <v>2540</v>
      </c>
      <c r="I18" s="6" t="s">
        <v>205</v>
      </c>
      <c r="J18" s="10" t="s">
        <v>21</v>
      </c>
    </row>
    <row r="19" s="1" customFormat="1" customHeight="1" spans="1:10">
      <c r="A19" s="6">
        <f t="shared" si="0"/>
        <v>17</v>
      </c>
      <c r="B19" s="6" t="s">
        <v>35</v>
      </c>
      <c r="C19" s="6" t="s">
        <v>206</v>
      </c>
      <c r="D19" s="6">
        <v>176</v>
      </c>
      <c r="E19" s="8">
        <v>2577.57</v>
      </c>
      <c r="F19" s="8"/>
      <c r="G19" s="8"/>
      <c r="H19" s="8">
        <f t="shared" si="1"/>
        <v>2577.57</v>
      </c>
      <c r="I19" s="6" t="s">
        <v>207</v>
      </c>
      <c r="J19" s="10" t="s">
        <v>21</v>
      </c>
    </row>
    <row r="20" s="1" customFormat="1" customHeight="1" spans="1:10">
      <c r="A20" s="6">
        <f t="shared" si="0"/>
        <v>18</v>
      </c>
      <c r="B20" s="6" t="s">
        <v>35</v>
      </c>
      <c r="C20" s="6" t="s">
        <v>208</v>
      </c>
      <c r="D20" s="6">
        <v>206</v>
      </c>
      <c r="E20" s="8">
        <v>2592.54</v>
      </c>
      <c r="F20" s="8"/>
      <c r="G20" s="8"/>
      <c r="H20" s="8">
        <f t="shared" si="1"/>
        <v>2592.54</v>
      </c>
      <c r="I20" s="6" t="s">
        <v>209</v>
      </c>
      <c r="J20" s="10" t="s">
        <v>21</v>
      </c>
    </row>
    <row r="21" s="1" customFormat="1" customHeight="1" spans="1:10">
      <c r="A21" s="6">
        <f t="shared" si="0"/>
        <v>19</v>
      </c>
      <c r="B21" s="6" t="s">
        <v>35</v>
      </c>
      <c r="C21" s="6" t="s">
        <v>210</v>
      </c>
      <c r="D21" s="6">
        <v>62</v>
      </c>
      <c r="E21" s="8">
        <v>891.43</v>
      </c>
      <c r="F21" s="8"/>
      <c r="G21" s="8"/>
      <c r="H21" s="8">
        <f t="shared" si="1"/>
        <v>891.43</v>
      </c>
      <c r="I21" s="6" t="s">
        <v>200</v>
      </c>
      <c r="J21" s="10" t="s">
        <v>21</v>
      </c>
    </row>
    <row r="22" s="1" customFormat="1" customHeight="1" spans="1:10">
      <c r="A22" s="6">
        <f t="shared" si="0"/>
        <v>20</v>
      </c>
      <c r="B22" s="6" t="s">
        <v>35</v>
      </c>
      <c r="C22" s="6" t="s">
        <v>211</v>
      </c>
      <c r="D22" s="6">
        <v>69</v>
      </c>
      <c r="E22" s="8">
        <v>1509.4</v>
      </c>
      <c r="F22" s="8"/>
      <c r="G22" s="8"/>
      <c r="H22" s="8">
        <f t="shared" si="1"/>
        <v>1509.4</v>
      </c>
      <c r="I22" s="6" t="s">
        <v>109</v>
      </c>
      <c r="J22" s="10" t="s">
        <v>21</v>
      </c>
    </row>
    <row r="23" s="1" customFormat="1" customHeight="1" spans="1:10">
      <c r="A23" s="6">
        <f t="shared" si="0"/>
        <v>21</v>
      </c>
      <c r="B23" s="6" t="s">
        <v>35</v>
      </c>
      <c r="C23" s="6" t="s">
        <v>212</v>
      </c>
      <c r="D23" s="6">
        <v>208</v>
      </c>
      <c r="E23" s="8">
        <v>2651.92</v>
      </c>
      <c r="F23" s="8"/>
      <c r="G23" s="8"/>
      <c r="H23" s="8">
        <f t="shared" si="1"/>
        <v>2651.92</v>
      </c>
      <c r="I23" s="6" t="s">
        <v>213</v>
      </c>
      <c r="J23" s="10" t="s">
        <v>21</v>
      </c>
    </row>
    <row r="24" s="1" customFormat="1" customHeight="1" spans="1:10">
      <c r="A24" s="6">
        <f t="shared" si="0"/>
        <v>22</v>
      </c>
      <c r="B24" s="6" t="s">
        <v>35</v>
      </c>
      <c r="C24" s="6" t="s">
        <v>214</v>
      </c>
      <c r="D24" s="6">
        <v>128</v>
      </c>
      <c r="E24" s="8">
        <v>2160.56</v>
      </c>
      <c r="F24" s="8"/>
      <c r="G24" s="8"/>
      <c r="H24" s="8">
        <f t="shared" si="1"/>
        <v>2160.56</v>
      </c>
      <c r="I24" s="6" t="s">
        <v>215</v>
      </c>
      <c r="J24" s="10" t="s">
        <v>21</v>
      </c>
    </row>
    <row r="25" s="1" customFormat="1" customHeight="1" spans="1:10">
      <c r="A25" s="6">
        <f t="shared" si="0"/>
        <v>23</v>
      </c>
      <c r="B25" s="6" t="s">
        <v>35</v>
      </c>
      <c r="C25" s="6" t="s">
        <v>216</v>
      </c>
      <c r="D25" s="6">
        <v>82</v>
      </c>
      <c r="E25" s="8">
        <v>1072.85</v>
      </c>
      <c r="F25" s="8"/>
      <c r="G25" s="8"/>
      <c r="H25" s="8">
        <f t="shared" si="1"/>
        <v>1072.85</v>
      </c>
      <c r="I25" s="6" t="s">
        <v>217</v>
      </c>
      <c r="J25" s="10" t="s">
        <v>21</v>
      </c>
    </row>
    <row r="26" s="1" customFormat="1" customHeight="1" spans="1:10">
      <c r="A26" s="6">
        <f t="shared" si="0"/>
        <v>24</v>
      </c>
      <c r="B26" s="6" t="s">
        <v>35</v>
      </c>
      <c r="C26" s="6" t="s">
        <v>218</v>
      </c>
      <c r="D26" s="6">
        <v>48</v>
      </c>
      <c r="E26" s="8">
        <v>1868.05</v>
      </c>
      <c r="F26" s="8"/>
      <c r="G26" s="8"/>
      <c r="H26" s="8">
        <f t="shared" si="1"/>
        <v>1868.05</v>
      </c>
      <c r="I26" s="6" t="s">
        <v>219</v>
      </c>
      <c r="J26" s="10" t="s">
        <v>21</v>
      </c>
    </row>
    <row r="27" s="1" customFormat="1" customHeight="1" spans="1:10">
      <c r="A27" s="6">
        <f t="shared" si="0"/>
        <v>25</v>
      </c>
      <c r="B27" s="6" t="s">
        <v>35</v>
      </c>
      <c r="C27" s="6" t="s">
        <v>220</v>
      </c>
      <c r="D27" s="6">
        <v>30</v>
      </c>
      <c r="E27" s="8">
        <v>383.25</v>
      </c>
      <c r="F27" s="8"/>
      <c r="G27" s="8"/>
      <c r="H27" s="8">
        <f t="shared" si="1"/>
        <v>383.25</v>
      </c>
      <c r="I27" s="6" t="s">
        <v>221</v>
      </c>
      <c r="J27" s="10" t="s">
        <v>21</v>
      </c>
    </row>
    <row r="28" s="1" customFormat="1" customHeight="1" spans="1:10">
      <c r="A28" s="6">
        <f t="shared" si="0"/>
        <v>26</v>
      </c>
      <c r="B28" s="6" t="s">
        <v>35</v>
      </c>
      <c r="C28" s="6" t="s">
        <v>222</v>
      </c>
      <c r="D28" s="6">
        <v>275</v>
      </c>
      <c r="E28" s="8">
        <v>4647.71</v>
      </c>
      <c r="F28" s="8">
        <v>1388.75</v>
      </c>
      <c r="G28" s="8">
        <v>176.46</v>
      </c>
      <c r="H28" s="8">
        <f t="shared" si="1"/>
        <v>6212.92</v>
      </c>
      <c r="I28" s="6" t="s">
        <v>223</v>
      </c>
      <c r="J28" s="10" t="s">
        <v>5</v>
      </c>
    </row>
    <row r="29" s="1" customFormat="1" customHeight="1" spans="1:10">
      <c r="A29" s="6">
        <f t="shared" si="0"/>
        <v>27</v>
      </c>
      <c r="B29" s="6" t="s">
        <v>35</v>
      </c>
      <c r="C29" s="6" t="s">
        <v>224</v>
      </c>
      <c r="D29" s="6">
        <v>45</v>
      </c>
      <c r="E29" s="8">
        <v>647.12</v>
      </c>
      <c r="F29" s="8"/>
      <c r="G29" s="8"/>
      <c r="H29" s="8">
        <f t="shared" si="1"/>
        <v>647.12</v>
      </c>
      <c r="I29" s="6" t="s">
        <v>225</v>
      </c>
      <c r="J29" s="10" t="s">
        <v>21</v>
      </c>
    </row>
    <row r="30" s="1" customFormat="1" customHeight="1" spans="1:10">
      <c r="A30" s="6">
        <f t="shared" si="0"/>
        <v>28</v>
      </c>
      <c r="B30" s="6" t="s">
        <v>35</v>
      </c>
      <c r="C30" s="6" t="s">
        <v>226</v>
      </c>
      <c r="D30" s="6">
        <v>48</v>
      </c>
      <c r="E30" s="8">
        <v>891.39</v>
      </c>
      <c r="F30" s="8"/>
      <c r="G30" s="8"/>
      <c r="H30" s="8">
        <f t="shared" si="1"/>
        <v>891.39</v>
      </c>
      <c r="I30" s="6" t="s">
        <v>227</v>
      </c>
      <c r="J30" s="10" t="s">
        <v>21</v>
      </c>
    </row>
    <row r="31" s="1" customFormat="1" customHeight="1" spans="1:10">
      <c r="A31" s="6">
        <f t="shared" si="0"/>
        <v>29</v>
      </c>
      <c r="B31" s="6" t="s">
        <v>35</v>
      </c>
      <c r="C31" s="6" t="s">
        <v>228</v>
      </c>
      <c r="D31" s="6">
        <v>50</v>
      </c>
      <c r="E31" s="8">
        <v>899.82</v>
      </c>
      <c r="F31" s="8"/>
      <c r="G31" s="8"/>
      <c r="H31" s="8">
        <f t="shared" si="1"/>
        <v>899.82</v>
      </c>
      <c r="I31" s="6" t="s">
        <v>229</v>
      </c>
      <c r="J31" s="10" t="s">
        <v>21</v>
      </c>
    </row>
    <row r="32" s="1" customFormat="1" customHeight="1" spans="1:10">
      <c r="A32" s="6">
        <f t="shared" si="0"/>
        <v>30</v>
      </c>
      <c r="B32" s="6" t="s">
        <v>35</v>
      </c>
      <c r="C32" s="6" t="s">
        <v>230</v>
      </c>
      <c r="D32" s="6">
        <v>75</v>
      </c>
      <c r="E32" s="8">
        <v>1057.07</v>
      </c>
      <c r="F32" s="8"/>
      <c r="G32" s="8"/>
      <c r="H32" s="8">
        <f t="shared" si="1"/>
        <v>1057.07</v>
      </c>
      <c r="I32" s="6" t="s">
        <v>231</v>
      </c>
      <c r="J32" s="10" t="s">
        <v>21</v>
      </c>
    </row>
    <row r="33" s="1" customFormat="1" customHeight="1" spans="1:10">
      <c r="A33" s="6">
        <f t="shared" si="0"/>
        <v>31</v>
      </c>
      <c r="B33" s="6" t="s">
        <v>35</v>
      </c>
      <c r="C33" s="6" t="s">
        <v>232</v>
      </c>
      <c r="D33" s="6">
        <v>102</v>
      </c>
      <c r="E33" s="8">
        <v>1472.85</v>
      </c>
      <c r="F33" s="8"/>
      <c r="G33" s="8"/>
      <c r="H33" s="8">
        <f t="shared" si="1"/>
        <v>1472.85</v>
      </c>
      <c r="I33" s="6" t="s">
        <v>231</v>
      </c>
      <c r="J33" s="10" t="s">
        <v>21</v>
      </c>
    </row>
    <row r="34" s="1" customFormat="1" customHeight="1" spans="1:10">
      <c r="A34" s="6">
        <f t="shared" si="0"/>
        <v>32</v>
      </c>
      <c r="B34" s="6" t="s">
        <v>35</v>
      </c>
      <c r="C34" s="6" t="s">
        <v>233</v>
      </c>
      <c r="D34" s="6">
        <v>69</v>
      </c>
      <c r="E34" s="8">
        <v>1086.49</v>
      </c>
      <c r="F34" s="8"/>
      <c r="G34" s="8"/>
      <c r="H34" s="8">
        <f t="shared" si="1"/>
        <v>1086.49</v>
      </c>
      <c r="I34" s="6" t="s">
        <v>198</v>
      </c>
      <c r="J34" s="10" t="s">
        <v>21</v>
      </c>
    </row>
    <row r="35" s="1" customFormat="1" customHeight="1" spans="1:10">
      <c r="A35" s="6">
        <f t="shared" si="0"/>
        <v>33</v>
      </c>
      <c r="B35" s="6" t="s">
        <v>35</v>
      </c>
      <c r="C35" s="6" t="s">
        <v>234</v>
      </c>
      <c r="D35" s="6">
        <v>70</v>
      </c>
      <c r="E35" s="8">
        <v>1000.61</v>
      </c>
      <c r="F35" s="8"/>
      <c r="G35" s="8"/>
      <c r="H35" s="8">
        <f t="shared" si="1"/>
        <v>1000.61</v>
      </c>
      <c r="I35" s="6" t="s">
        <v>235</v>
      </c>
      <c r="J35" s="10" t="s">
        <v>21</v>
      </c>
    </row>
    <row r="36" s="1" customFormat="1" customHeight="1" spans="1:10">
      <c r="A36" s="6">
        <f t="shared" si="0"/>
        <v>34</v>
      </c>
      <c r="B36" s="6" t="s">
        <v>35</v>
      </c>
      <c r="C36" s="6" t="s">
        <v>236</v>
      </c>
      <c r="D36" s="6">
        <v>577</v>
      </c>
      <c r="E36" s="8">
        <v>5781.61</v>
      </c>
      <c r="F36" s="8">
        <v>1449.49</v>
      </c>
      <c r="G36" s="8">
        <v>1959.35</v>
      </c>
      <c r="H36" s="8">
        <f t="shared" si="1"/>
        <v>9190.45</v>
      </c>
      <c r="I36" s="6"/>
      <c r="J36" s="10" t="s">
        <v>21</v>
      </c>
    </row>
    <row r="37" s="1" customFormat="1" customHeight="1" spans="1:10">
      <c r="A37" s="6">
        <f t="shared" si="0"/>
        <v>35</v>
      </c>
      <c r="B37" s="6" t="s">
        <v>35</v>
      </c>
      <c r="C37" s="6" t="s">
        <v>237</v>
      </c>
      <c r="D37" s="6">
        <v>450</v>
      </c>
      <c r="E37" s="8">
        <v>2112.26</v>
      </c>
      <c r="F37" s="8"/>
      <c r="G37" s="8"/>
      <c r="H37" s="8">
        <f t="shared" si="1"/>
        <v>2112.26</v>
      </c>
      <c r="I37" s="6"/>
      <c r="J37" s="10" t="s">
        <v>6</v>
      </c>
    </row>
    <row r="38" s="1" customFormat="1" customHeight="1" spans="1:10">
      <c r="A38" s="6">
        <f t="shared" si="0"/>
        <v>36</v>
      </c>
      <c r="B38" s="6" t="s">
        <v>35</v>
      </c>
      <c r="C38" s="6" t="s">
        <v>238</v>
      </c>
      <c r="D38" s="6">
        <v>542</v>
      </c>
      <c r="E38" s="8">
        <v>2660.98</v>
      </c>
      <c r="F38" s="8"/>
      <c r="G38" s="8"/>
      <c r="H38" s="8">
        <f t="shared" si="1"/>
        <v>2660.98</v>
      </c>
      <c r="I38" s="6"/>
      <c r="J38" s="10" t="s">
        <v>6</v>
      </c>
    </row>
    <row r="39" s="1" customFormat="1" customHeight="1" spans="1:10">
      <c r="A39" s="6">
        <f t="shared" si="0"/>
        <v>37</v>
      </c>
      <c r="B39" s="6" t="s">
        <v>35</v>
      </c>
      <c r="C39" s="6" t="s">
        <v>239</v>
      </c>
      <c r="D39" s="6">
        <v>261</v>
      </c>
      <c r="E39" s="8">
        <v>1723.61</v>
      </c>
      <c r="F39" s="8">
        <v>3187.79</v>
      </c>
      <c r="G39" s="8"/>
      <c r="H39" s="8">
        <f t="shared" si="1"/>
        <v>4911.4</v>
      </c>
      <c r="I39" s="6"/>
      <c r="J39" s="10" t="s">
        <v>6</v>
      </c>
    </row>
    <row r="40" s="1" customFormat="1" customHeight="1" spans="1:10">
      <c r="A40" s="6">
        <f t="shared" si="0"/>
        <v>38</v>
      </c>
      <c r="B40" s="6" t="s">
        <v>35</v>
      </c>
      <c r="C40" s="6" t="s">
        <v>240</v>
      </c>
      <c r="D40" s="6">
        <v>260</v>
      </c>
      <c r="E40" s="8">
        <v>2598.12</v>
      </c>
      <c r="F40" s="8">
        <v>1733.94</v>
      </c>
      <c r="G40" s="8">
        <v>716.05</v>
      </c>
      <c r="H40" s="8">
        <f t="shared" si="1"/>
        <v>5048.11</v>
      </c>
      <c r="I40" s="6"/>
      <c r="J40" s="10" t="s">
        <v>6</v>
      </c>
    </row>
    <row r="41" s="1" customFormat="1" customHeight="1" spans="1:10">
      <c r="A41" s="6">
        <f t="shared" si="0"/>
        <v>39</v>
      </c>
      <c r="B41" s="6" t="s">
        <v>35</v>
      </c>
      <c r="C41" s="6" t="s">
        <v>241</v>
      </c>
      <c r="D41" s="6">
        <v>188</v>
      </c>
      <c r="E41" s="8">
        <v>2698.91</v>
      </c>
      <c r="F41" s="8">
        <v>4053.2</v>
      </c>
      <c r="G41" s="8">
        <v>979.16</v>
      </c>
      <c r="H41" s="8">
        <f t="shared" si="1"/>
        <v>7731.27</v>
      </c>
      <c r="I41" s="6"/>
      <c r="J41" s="10" t="s">
        <v>6</v>
      </c>
    </row>
    <row r="42" s="1" customFormat="1" customHeight="1" spans="1:10">
      <c r="A42" s="6">
        <f t="shared" si="0"/>
        <v>40</v>
      </c>
      <c r="B42" s="6" t="s">
        <v>35</v>
      </c>
      <c r="C42" s="6" t="s">
        <v>242</v>
      </c>
      <c r="D42" s="6">
        <v>523</v>
      </c>
      <c r="E42" s="8">
        <v>10078.17</v>
      </c>
      <c r="F42" s="8">
        <v>5538.64</v>
      </c>
      <c r="G42" s="8">
        <v>2641.31</v>
      </c>
      <c r="H42" s="8">
        <f t="shared" si="1"/>
        <v>18258.12</v>
      </c>
      <c r="I42" s="6" t="s">
        <v>243</v>
      </c>
      <c r="J42" s="10" t="s">
        <v>21</v>
      </c>
    </row>
    <row r="43" s="1" customFormat="1" customHeight="1" spans="1:10">
      <c r="A43" s="6">
        <f t="shared" si="0"/>
        <v>41</v>
      </c>
      <c r="B43" s="6" t="s">
        <v>35</v>
      </c>
      <c r="C43" s="6" t="s">
        <v>244</v>
      </c>
      <c r="D43" s="6">
        <v>730</v>
      </c>
      <c r="E43" s="8">
        <v>7346.68</v>
      </c>
      <c r="F43" s="8">
        <v>732.66</v>
      </c>
      <c r="G43" s="8">
        <v>540.55</v>
      </c>
      <c r="H43" s="8">
        <f t="shared" si="1"/>
        <v>8619.89</v>
      </c>
      <c r="I43" s="6" t="s">
        <v>245</v>
      </c>
      <c r="J43" s="10" t="s">
        <v>6</v>
      </c>
    </row>
    <row r="44" s="1" customFormat="1" customHeight="1" spans="1:10">
      <c r="A44" s="6">
        <f t="shared" si="0"/>
        <v>42</v>
      </c>
      <c r="B44" s="6" t="s">
        <v>35</v>
      </c>
      <c r="C44" s="6" t="s">
        <v>246</v>
      </c>
      <c r="D44" s="6">
        <v>645</v>
      </c>
      <c r="E44" s="8">
        <v>7722.56</v>
      </c>
      <c r="F44" s="8">
        <v>2991.52</v>
      </c>
      <c r="G44" s="8">
        <v>1351.21</v>
      </c>
      <c r="H44" s="8">
        <f t="shared" si="1"/>
        <v>12065.29</v>
      </c>
      <c r="I44" s="6"/>
      <c r="J44" s="10" t="s">
        <v>21</v>
      </c>
    </row>
    <row r="45" s="1" customFormat="1" customHeight="1" spans="1:10">
      <c r="A45" s="6">
        <f t="shared" si="0"/>
        <v>43</v>
      </c>
      <c r="B45" s="6" t="s">
        <v>35</v>
      </c>
      <c r="C45" s="6" t="s">
        <v>247</v>
      </c>
      <c r="D45" s="6">
        <v>567</v>
      </c>
      <c r="E45" s="8">
        <v>4459.46</v>
      </c>
      <c r="F45" s="8"/>
      <c r="G45" s="8">
        <v>5690.16</v>
      </c>
      <c r="H45" s="8">
        <f t="shared" si="1"/>
        <v>10149.62</v>
      </c>
      <c r="I45" s="6" t="s">
        <v>248</v>
      </c>
      <c r="J45" s="10" t="s">
        <v>55</v>
      </c>
    </row>
    <row r="46" s="1" customFormat="1" customHeight="1" spans="1:10">
      <c r="A46" s="6">
        <f t="shared" si="0"/>
        <v>44</v>
      </c>
      <c r="B46" s="6" t="s">
        <v>35</v>
      </c>
      <c r="C46" s="6" t="s">
        <v>249</v>
      </c>
      <c r="D46" s="6"/>
      <c r="E46" s="8">
        <v>9855.36</v>
      </c>
      <c r="F46" s="8"/>
      <c r="G46" s="8"/>
      <c r="H46" s="8">
        <f t="shared" si="1"/>
        <v>9855.36</v>
      </c>
      <c r="I46" s="6" t="s">
        <v>250</v>
      </c>
      <c r="J46" s="10" t="s">
        <v>6</v>
      </c>
    </row>
    <row r="47" s="1" customFormat="1" customHeight="1" spans="1:10">
      <c r="A47" s="6">
        <f t="shared" si="0"/>
        <v>45</v>
      </c>
      <c r="B47" s="6" t="s">
        <v>35</v>
      </c>
      <c r="C47" s="6" t="s">
        <v>251</v>
      </c>
      <c r="D47" s="6"/>
      <c r="E47" s="8"/>
      <c r="F47" s="8">
        <v>4015.92</v>
      </c>
      <c r="G47" s="8">
        <v>1019.34</v>
      </c>
      <c r="H47" s="8">
        <f t="shared" si="1"/>
        <v>5035.26</v>
      </c>
      <c r="I47" s="6"/>
      <c r="J47" s="10" t="s">
        <v>21</v>
      </c>
    </row>
    <row r="48" s="1" customFormat="1" customHeight="1" spans="1:10">
      <c r="A48" s="6">
        <f t="shared" si="0"/>
        <v>46</v>
      </c>
      <c r="B48" s="6" t="s">
        <v>35</v>
      </c>
      <c r="C48" s="6" t="s">
        <v>252</v>
      </c>
      <c r="D48" s="6"/>
      <c r="E48" s="8">
        <v>6619.37</v>
      </c>
      <c r="F48" s="8"/>
      <c r="G48" s="8"/>
      <c r="H48" s="8">
        <f t="shared" si="1"/>
        <v>6619.37</v>
      </c>
      <c r="I48" s="6" t="s">
        <v>253</v>
      </c>
      <c r="J48" s="10" t="s">
        <v>21</v>
      </c>
    </row>
    <row r="49" s="1" customFormat="1" customHeight="1" spans="1:10">
      <c r="A49" s="6">
        <f t="shared" si="0"/>
        <v>47</v>
      </c>
      <c r="B49" s="6" t="s">
        <v>35</v>
      </c>
      <c r="C49" s="6" t="s">
        <v>254</v>
      </c>
      <c r="D49" s="6"/>
      <c r="E49" s="8">
        <v>722.8</v>
      </c>
      <c r="F49" s="8"/>
      <c r="G49" s="8"/>
      <c r="H49" s="8">
        <f t="shared" si="1"/>
        <v>722.8</v>
      </c>
      <c r="I49" s="6" t="s">
        <v>255</v>
      </c>
      <c r="J49" s="10" t="s">
        <v>55</v>
      </c>
    </row>
    <row r="50" s="1" customFormat="1" customHeight="1" spans="1:10">
      <c r="A50" s="6">
        <f t="shared" si="0"/>
        <v>48</v>
      </c>
      <c r="B50" s="6" t="s">
        <v>35</v>
      </c>
      <c r="C50" s="6" t="s">
        <v>256</v>
      </c>
      <c r="D50" s="6"/>
      <c r="E50" s="8">
        <v>2621.5</v>
      </c>
      <c r="F50" s="8"/>
      <c r="G50" s="8"/>
      <c r="H50" s="8">
        <f t="shared" si="1"/>
        <v>2621.5</v>
      </c>
      <c r="I50" s="6" t="s">
        <v>255</v>
      </c>
      <c r="J50" s="10" t="s">
        <v>55</v>
      </c>
    </row>
    <row r="51" s="1" customFormat="1" customHeight="1" spans="1:10">
      <c r="A51" s="6">
        <f t="shared" si="0"/>
        <v>49</v>
      </c>
      <c r="B51" s="6" t="s">
        <v>35</v>
      </c>
      <c r="C51" s="6" t="s">
        <v>257</v>
      </c>
      <c r="D51" s="6"/>
      <c r="E51" s="8">
        <v>7967.94</v>
      </c>
      <c r="F51" s="8"/>
      <c r="G51" s="8"/>
      <c r="H51" s="8">
        <f t="shared" si="1"/>
        <v>7967.94</v>
      </c>
      <c r="I51" s="6" t="s">
        <v>255</v>
      </c>
      <c r="J51" s="10" t="s">
        <v>55</v>
      </c>
    </row>
    <row r="52" s="1" customFormat="1" customHeight="1" spans="5:8">
      <c r="E52" s="4"/>
      <c r="F52" s="4"/>
      <c r="G52" s="4"/>
      <c r="H52" s="4"/>
    </row>
    <row r="53" s="1" customFormat="1" customHeight="1" spans="5:8">
      <c r="E53" s="4"/>
      <c r="F53" s="4"/>
      <c r="G53" s="4"/>
      <c r="H53" s="4"/>
    </row>
    <row r="54" s="1" customFormat="1" customHeight="1" spans="5:8">
      <c r="E54" s="4"/>
      <c r="F54" s="4"/>
      <c r="G54" s="4"/>
      <c r="H54" s="4"/>
    </row>
    <row r="55" s="1" customFormat="1" customHeight="1" spans="5:8">
      <c r="E55" s="4"/>
      <c r="F55" s="4"/>
      <c r="G55" s="4"/>
      <c r="H55" s="4"/>
    </row>
    <row r="56" s="1" customFormat="1" customHeight="1" spans="5:8">
      <c r="E56" s="4"/>
      <c r="F56" s="4"/>
      <c r="G56" s="4"/>
      <c r="H56" s="4"/>
    </row>
    <row r="57" s="1" customFormat="1" customHeight="1" spans="5:8">
      <c r="E57" s="4"/>
      <c r="F57" s="4"/>
      <c r="G57" s="4"/>
      <c r="H57" s="4"/>
    </row>
    <row r="58" s="1" customFormat="1" customHeight="1" spans="5:8">
      <c r="E58" s="4"/>
      <c r="F58" s="4"/>
      <c r="G58" s="4"/>
      <c r="H58" s="4"/>
    </row>
    <row r="59" s="1" customFormat="1" customHeight="1" spans="5:8">
      <c r="E59" s="4"/>
      <c r="F59" s="4"/>
      <c r="G59" s="4"/>
      <c r="H59" s="4"/>
    </row>
    <row r="60" s="1" customFormat="1" customHeight="1" spans="5:8">
      <c r="E60" s="4"/>
      <c r="F60" s="4"/>
      <c r="G60" s="4"/>
      <c r="H60" s="4"/>
    </row>
    <row r="61" s="1" customFormat="1" customHeight="1" spans="5:8">
      <c r="E61" s="4"/>
      <c r="F61" s="4"/>
      <c r="G61" s="4"/>
      <c r="H61" s="4"/>
    </row>
    <row r="62" s="1" customFormat="1" customHeight="1" spans="5:8">
      <c r="E62" s="4"/>
      <c r="F62" s="4"/>
      <c r="G62" s="4"/>
      <c r="H62" s="4"/>
    </row>
    <row r="63" s="1" customFormat="1" customHeight="1" spans="5:8">
      <c r="E63" s="4"/>
      <c r="F63" s="4"/>
      <c r="G63" s="4"/>
      <c r="H63" s="4"/>
    </row>
    <row r="64" s="1" customFormat="1" customHeight="1" spans="5:8">
      <c r="E64" s="4"/>
      <c r="F64" s="4"/>
      <c r="G64" s="4"/>
      <c r="H64" s="4"/>
    </row>
    <row r="65" s="1" customFormat="1" customHeight="1" spans="5:8">
      <c r="E65" s="4"/>
      <c r="F65" s="4"/>
      <c r="G65" s="4"/>
      <c r="H65" s="4"/>
    </row>
    <row r="66" s="1" customFormat="1" customHeight="1" spans="5:8">
      <c r="E66" s="4"/>
      <c r="F66" s="4"/>
      <c r="G66" s="4"/>
      <c r="H66" s="4"/>
    </row>
    <row r="67" s="1" customFormat="1" customHeight="1" spans="5:8">
      <c r="E67" s="4"/>
      <c r="F67" s="27"/>
      <c r="G67" s="27"/>
      <c r="H67" s="4"/>
    </row>
    <row r="68" s="1" customFormat="1" customHeight="1" spans="5:8">
      <c r="E68" s="4"/>
      <c r="F68" s="4"/>
      <c r="G68" s="4"/>
      <c r="H68" s="4"/>
    </row>
    <row r="69" s="1" customFormat="1" customHeight="1" spans="5:7">
      <c r="E69" s="4"/>
      <c r="F69" s="4"/>
      <c r="G69" s="4"/>
    </row>
    <row r="70" s="1" customFormat="1" customHeight="1" spans="5:7">
      <c r="E70" s="4"/>
      <c r="F70" s="4"/>
      <c r="G70" s="4"/>
    </row>
    <row r="71" s="1" customFormat="1" customHeight="1" spans="5:7">
      <c r="E71" s="4"/>
      <c r="F71" s="4"/>
      <c r="G71" s="4"/>
    </row>
    <row r="72" s="1" customFormat="1" customHeight="1" spans="5:7">
      <c r="E72" s="4"/>
      <c r="F72" s="4"/>
      <c r="G72" s="4"/>
    </row>
    <row r="73" s="1" customFormat="1" customHeight="1" spans="5:7">
      <c r="E73" s="4"/>
      <c r="F73" s="4"/>
      <c r="G73" s="4"/>
    </row>
    <row r="74" s="1" customFormat="1" customHeight="1" spans="5:7">
      <c r="E74" s="4"/>
      <c r="F74" s="4"/>
      <c r="G74" s="4"/>
    </row>
    <row r="75" s="1" customFormat="1" customHeight="1" spans="5:7">
      <c r="E75" s="4"/>
      <c r="F75" s="4"/>
      <c r="G75" s="4"/>
    </row>
    <row r="76" s="1" customFormat="1" customHeight="1" spans="5:7">
      <c r="E76" s="4"/>
      <c r="F76" s="4"/>
      <c r="G76" s="4"/>
    </row>
    <row r="77" s="1" customFormat="1" customHeight="1" spans="5:7">
      <c r="E77" s="4"/>
      <c r="F77" s="4"/>
      <c r="G77" s="4"/>
    </row>
    <row r="78" s="1" customFormat="1" customHeight="1" spans="5:7">
      <c r="E78" s="4"/>
      <c r="F78" s="4"/>
      <c r="G78" s="4"/>
    </row>
    <row r="79" s="1" customFormat="1" customHeight="1" spans="5:7">
      <c r="E79" s="4"/>
      <c r="F79" s="4"/>
      <c r="G79" s="4"/>
    </row>
    <row r="80" s="1" customFormat="1" customHeight="1" spans="5:7">
      <c r="E80" s="4"/>
      <c r="F80" s="4"/>
      <c r="G80" s="4"/>
    </row>
    <row r="81" s="1" customFormat="1" customHeight="1" spans="5:7">
      <c r="E81" s="4"/>
      <c r="F81" s="4"/>
      <c r="G81" s="4"/>
    </row>
  </sheetData>
  <autoFilter xmlns:etc="http://www.wps.cn/officeDocument/2017/etCustomData" ref="A2:J51" etc:filterBottomFollowUsedRange="0">
    <extLst/>
  </autoFilter>
  <conditionalFormatting sqref="E9">
    <cfRule type="duplicateValues" dxfId="0" priority="4"/>
  </conditionalFormatting>
  <conditionalFormatting sqref="G14">
    <cfRule type="duplicateValues" dxfId="0" priority="3"/>
  </conditionalFormatting>
  <conditionalFormatting sqref="E4:E6">
    <cfRule type="duplicateValues" dxfId="0" priority="5"/>
  </conditionalFormatting>
  <conditionalFormatting sqref="J1:J51">
    <cfRule type="cellIs" dxfId="1" priority="2" operator="equal">
      <formula>"不定级"</formula>
    </cfRule>
    <cfRule type="cellIs" dxfId="2" priority="1" operator="equal">
      <formula>"二级"</formula>
    </cfRule>
  </conditionalFormatting>
  <conditionalFormatting sqref="J83:J1048576">
    <cfRule type="cellIs" dxfId="2" priority="7" operator="equal">
      <formula>"二级"</formula>
    </cfRule>
    <cfRule type="cellIs" dxfId="1" priority="8" operator="equal">
      <formula>"不定级"</formula>
    </cfRule>
  </conditionalFormatting>
  <conditionalFormatting sqref="G3:G13 G18:G51 G16">
    <cfRule type="duplicateValues" dxfId="0" priority="6"/>
  </conditionalFormatting>
  <pageMargins left="0.393055555555556" right="0.393055555555556" top="1" bottom="1" header="0.5" footer="0.5"/>
  <pageSetup paperSize="9" scale="70"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9"/>
  <sheetViews>
    <sheetView workbookViewId="0">
      <pane ySplit="2" topLeftCell="A25" activePane="bottomLeft" state="frozen"/>
      <selection/>
      <selection pane="bottomLeft" activeCell="J44" sqref="J44"/>
    </sheetView>
  </sheetViews>
  <sheetFormatPr defaultColWidth="13.875" defaultRowHeight="26" customHeight="1"/>
  <cols>
    <col min="1" max="1" width="4.625" style="1" customWidth="1"/>
    <col min="2" max="2" width="6.25" style="1" customWidth="1"/>
    <col min="3" max="3" width="28.625" style="1" customWidth="1"/>
    <col min="4" max="4" width="10.625" style="1" customWidth="1"/>
    <col min="5" max="7" width="10.625" style="4" customWidth="1"/>
    <col min="8" max="8" width="10.625" style="1" customWidth="1"/>
    <col min="9" max="9" width="38.625" style="1" customWidth="1"/>
    <col min="10" max="10" width="8.625" style="1" customWidth="1"/>
    <col min="11" max="16378" width="13.875" style="30" customWidth="1"/>
    <col min="16379" max="16384" width="13.875" style="30"/>
  </cols>
  <sheetData>
    <row r="1" s="1" customFormat="1" customHeight="1" spans="1:10">
      <c r="A1" s="5" t="s">
        <v>44</v>
      </c>
      <c r="B1" s="5"/>
      <c r="C1" s="5"/>
      <c r="D1" s="5"/>
      <c r="E1" s="7"/>
      <c r="F1" s="7"/>
      <c r="G1" s="7"/>
      <c r="H1" s="5"/>
      <c r="I1" s="5"/>
      <c r="J1" s="5"/>
    </row>
    <row r="2" s="1" customFormat="1" customHeight="1" spans="1:10">
      <c r="A2" s="6" t="s">
        <v>1</v>
      </c>
      <c r="B2" s="6" t="s">
        <v>2</v>
      </c>
      <c r="C2" s="6" t="s">
        <v>45</v>
      </c>
      <c r="D2" s="6" t="s">
        <v>46</v>
      </c>
      <c r="E2" s="8" t="s">
        <v>47</v>
      </c>
      <c r="F2" s="8" t="s">
        <v>48</v>
      </c>
      <c r="G2" s="8" t="s">
        <v>49</v>
      </c>
      <c r="H2" s="6" t="s">
        <v>258</v>
      </c>
      <c r="I2" s="6" t="s">
        <v>51</v>
      </c>
      <c r="J2" s="6" t="s">
        <v>52</v>
      </c>
    </row>
    <row r="3" s="1" customFormat="1" customHeight="1" spans="1:10">
      <c r="A3" s="6">
        <f t="shared" ref="A3:A45" si="0">ROW()-2</f>
        <v>1</v>
      </c>
      <c r="B3" s="6" t="s">
        <v>36</v>
      </c>
      <c r="C3" s="6" t="s">
        <v>259</v>
      </c>
      <c r="D3" s="6">
        <v>886</v>
      </c>
      <c r="E3" s="8">
        <v>15219.44</v>
      </c>
      <c r="F3" s="8">
        <v>2450.91</v>
      </c>
      <c r="G3" s="8">
        <v>17065.47</v>
      </c>
      <c r="H3" s="8">
        <f t="shared" ref="H3:H45" si="1">SUM(E3:G3)</f>
        <v>34735.82</v>
      </c>
      <c r="I3" s="6" t="s">
        <v>260</v>
      </c>
      <c r="J3" s="10" t="s">
        <v>21</v>
      </c>
    </row>
    <row r="4" s="1" customFormat="1" customHeight="1" spans="1:10">
      <c r="A4" s="6">
        <f t="shared" si="0"/>
        <v>2</v>
      </c>
      <c r="B4" s="6" t="s">
        <v>36</v>
      </c>
      <c r="C4" s="6" t="s">
        <v>261</v>
      </c>
      <c r="D4" s="6">
        <v>166</v>
      </c>
      <c r="E4" s="8">
        <v>3288.9</v>
      </c>
      <c r="F4" s="8">
        <v>166.76</v>
      </c>
      <c r="G4" s="8">
        <v>1149.36</v>
      </c>
      <c r="H4" s="8">
        <f t="shared" si="1"/>
        <v>4605.02</v>
      </c>
      <c r="I4" s="6"/>
      <c r="J4" s="10" t="s">
        <v>6</v>
      </c>
    </row>
    <row r="5" s="1" customFormat="1" customHeight="1" spans="1:10">
      <c r="A5" s="6">
        <f t="shared" si="0"/>
        <v>3</v>
      </c>
      <c r="B5" s="6" t="s">
        <v>36</v>
      </c>
      <c r="C5" s="6" t="s">
        <v>262</v>
      </c>
      <c r="D5" s="6">
        <v>228</v>
      </c>
      <c r="E5" s="8">
        <v>3256.4</v>
      </c>
      <c r="F5" s="8">
        <v>1552.63</v>
      </c>
      <c r="G5" s="8">
        <v>3254.42</v>
      </c>
      <c r="H5" s="8">
        <f t="shared" si="1"/>
        <v>8063.45</v>
      </c>
      <c r="I5" s="6" t="s">
        <v>263</v>
      </c>
      <c r="J5" s="10" t="s">
        <v>6</v>
      </c>
    </row>
    <row r="6" s="1" customFormat="1" customHeight="1" spans="1:10">
      <c r="A6" s="6">
        <f t="shared" si="0"/>
        <v>4</v>
      </c>
      <c r="B6" s="6" t="s">
        <v>36</v>
      </c>
      <c r="C6" s="6" t="s">
        <v>264</v>
      </c>
      <c r="D6" s="6">
        <v>1544</v>
      </c>
      <c r="E6" s="8">
        <v>2501.68</v>
      </c>
      <c r="F6" s="8"/>
      <c r="G6" s="8"/>
      <c r="H6" s="8">
        <f t="shared" si="1"/>
        <v>2501.68</v>
      </c>
      <c r="I6" s="6" t="s">
        <v>265</v>
      </c>
      <c r="J6" s="10" t="s">
        <v>6</v>
      </c>
    </row>
    <row r="7" s="30" customFormat="1" customHeight="1" spans="1:10">
      <c r="A7" s="6">
        <f t="shared" si="0"/>
        <v>5</v>
      </c>
      <c r="B7" s="6" t="s">
        <v>36</v>
      </c>
      <c r="C7" s="6" t="s">
        <v>266</v>
      </c>
      <c r="D7" s="6">
        <v>1691</v>
      </c>
      <c r="E7" s="8">
        <v>9691.81</v>
      </c>
      <c r="F7" s="8">
        <v>630.58</v>
      </c>
      <c r="G7" s="8">
        <v>1172.6</v>
      </c>
      <c r="H7" s="8">
        <f t="shared" si="1"/>
        <v>11494.99</v>
      </c>
      <c r="I7" s="6" t="s">
        <v>267</v>
      </c>
      <c r="J7" s="10" t="s">
        <v>55</v>
      </c>
    </row>
    <row r="8" s="1" customFormat="1" customHeight="1" spans="1:10">
      <c r="A8" s="6">
        <f t="shared" si="0"/>
        <v>6</v>
      </c>
      <c r="B8" s="6" t="s">
        <v>36</v>
      </c>
      <c r="C8" s="6" t="s">
        <v>268</v>
      </c>
      <c r="D8" s="6">
        <v>1472</v>
      </c>
      <c r="E8" s="8">
        <v>17595.24</v>
      </c>
      <c r="F8" s="8"/>
      <c r="G8" s="8"/>
      <c r="H8" s="8">
        <f t="shared" si="1"/>
        <v>17595.24</v>
      </c>
      <c r="I8" s="6"/>
      <c r="J8" s="10" t="s">
        <v>6</v>
      </c>
    </row>
    <row r="9" s="1" customFormat="1" customHeight="1" spans="1:10">
      <c r="A9" s="6">
        <f t="shared" si="0"/>
        <v>7</v>
      </c>
      <c r="B9" s="6" t="s">
        <v>36</v>
      </c>
      <c r="C9" s="6" t="s">
        <v>252</v>
      </c>
      <c r="D9" s="6"/>
      <c r="E9" s="8">
        <v>1543.57</v>
      </c>
      <c r="F9" s="8"/>
      <c r="G9" s="8"/>
      <c r="H9" s="8">
        <f t="shared" si="1"/>
        <v>1543.57</v>
      </c>
      <c r="I9" s="6"/>
      <c r="J9" s="10" t="s">
        <v>21</v>
      </c>
    </row>
    <row r="10" s="1" customFormat="1" customHeight="1" spans="1:10">
      <c r="A10" s="6">
        <f t="shared" si="0"/>
        <v>8</v>
      </c>
      <c r="B10" s="6" t="s">
        <v>36</v>
      </c>
      <c r="C10" s="6" t="s">
        <v>269</v>
      </c>
      <c r="D10" s="6">
        <v>233</v>
      </c>
      <c r="E10" s="8">
        <v>2095.37</v>
      </c>
      <c r="F10" s="8"/>
      <c r="G10" s="8">
        <v>183.41</v>
      </c>
      <c r="H10" s="8">
        <f t="shared" si="1"/>
        <v>2278.78</v>
      </c>
      <c r="I10" s="6"/>
      <c r="J10" s="10" t="s">
        <v>21</v>
      </c>
    </row>
    <row r="11" s="1" customFormat="1" customHeight="1" spans="1:10">
      <c r="A11" s="6">
        <f t="shared" si="0"/>
        <v>9</v>
      </c>
      <c r="B11" s="6" t="s">
        <v>36</v>
      </c>
      <c r="C11" s="6" t="s">
        <v>270</v>
      </c>
      <c r="D11" s="6">
        <v>272</v>
      </c>
      <c r="E11" s="8">
        <v>2447.96</v>
      </c>
      <c r="F11" s="8">
        <v>360.19</v>
      </c>
      <c r="G11" s="8">
        <v>130.71</v>
      </c>
      <c r="H11" s="8">
        <f t="shared" si="1"/>
        <v>2938.86</v>
      </c>
      <c r="I11" s="6"/>
      <c r="J11" s="6" t="s">
        <v>21</v>
      </c>
    </row>
    <row r="12" s="1" customFormat="1" customHeight="1" spans="1:10">
      <c r="A12" s="6">
        <f t="shared" si="0"/>
        <v>10</v>
      </c>
      <c r="B12" s="6" t="s">
        <v>36</v>
      </c>
      <c r="C12" s="6" t="s">
        <v>271</v>
      </c>
      <c r="D12" s="6">
        <v>287</v>
      </c>
      <c r="E12" s="8">
        <v>4620.73</v>
      </c>
      <c r="F12" s="8"/>
      <c r="G12" s="8">
        <v>192.95</v>
      </c>
      <c r="H12" s="8">
        <f t="shared" si="1"/>
        <v>4813.68</v>
      </c>
      <c r="I12" s="6"/>
      <c r="J12" s="10" t="s">
        <v>21</v>
      </c>
    </row>
    <row r="13" s="1" customFormat="1" customHeight="1" spans="1:10">
      <c r="A13" s="6">
        <f t="shared" si="0"/>
        <v>11</v>
      </c>
      <c r="B13" s="6" t="s">
        <v>36</v>
      </c>
      <c r="C13" s="6" t="s">
        <v>272</v>
      </c>
      <c r="D13" s="6">
        <v>496</v>
      </c>
      <c r="E13" s="8">
        <v>7110.6</v>
      </c>
      <c r="F13" s="8"/>
      <c r="G13" s="4">
        <v>327.29</v>
      </c>
      <c r="H13" s="8">
        <f t="shared" si="1"/>
        <v>7437.89</v>
      </c>
      <c r="J13" s="10" t="s">
        <v>21</v>
      </c>
    </row>
    <row r="14" s="1" customFormat="1" customHeight="1" spans="1:10">
      <c r="A14" s="6">
        <f t="shared" si="0"/>
        <v>12</v>
      </c>
      <c r="B14" s="6" t="s">
        <v>36</v>
      </c>
      <c r="C14" s="6" t="s">
        <v>273</v>
      </c>
      <c r="D14" s="6">
        <v>564</v>
      </c>
      <c r="E14" s="8">
        <v>4712.01</v>
      </c>
      <c r="F14" s="8"/>
      <c r="G14" s="8"/>
      <c r="H14" s="8">
        <f t="shared" si="1"/>
        <v>4712.01</v>
      </c>
      <c r="I14" s="6" t="s">
        <v>274</v>
      </c>
      <c r="J14" s="10" t="s">
        <v>21</v>
      </c>
    </row>
    <row r="15" s="1" customFormat="1" customHeight="1" spans="1:10">
      <c r="A15" s="6">
        <f t="shared" si="0"/>
        <v>13</v>
      </c>
      <c r="B15" s="6" t="s">
        <v>36</v>
      </c>
      <c r="C15" s="6" t="s">
        <v>236</v>
      </c>
      <c r="D15" s="6">
        <v>446</v>
      </c>
      <c r="E15" s="8">
        <v>5922.03</v>
      </c>
      <c r="F15" s="8">
        <v>2382.15</v>
      </c>
      <c r="G15" s="4">
        <v>871.93</v>
      </c>
      <c r="H15" s="8">
        <f t="shared" si="1"/>
        <v>9176.11</v>
      </c>
      <c r="J15" s="10" t="s">
        <v>5</v>
      </c>
    </row>
    <row r="16" s="1" customFormat="1" customHeight="1" spans="1:10">
      <c r="A16" s="6">
        <f t="shared" si="0"/>
        <v>14</v>
      </c>
      <c r="B16" s="6" t="s">
        <v>36</v>
      </c>
      <c r="C16" s="6" t="s">
        <v>275</v>
      </c>
      <c r="D16" s="6">
        <v>340</v>
      </c>
      <c r="E16" s="8">
        <v>1304.67</v>
      </c>
      <c r="F16" s="8"/>
      <c r="G16" s="8"/>
      <c r="H16" s="8">
        <f t="shared" si="1"/>
        <v>1304.67</v>
      </c>
      <c r="I16" s="6"/>
      <c r="J16" s="10" t="s">
        <v>6</v>
      </c>
    </row>
    <row r="17" s="1" customFormat="1" customHeight="1" spans="1:10">
      <c r="A17" s="6">
        <f t="shared" si="0"/>
        <v>15</v>
      </c>
      <c r="B17" s="6" t="s">
        <v>36</v>
      </c>
      <c r="C17" s="6" t="s">
        <v>276</v>
      </c>
      <c r="D17" s="6">
        <v>475</v>
      </c>
      <c r="E17" s="8">
        <v>8075.04</v>
      </c>
      <c r="F17" s="8"/>
      <c r="G17" s="8">
        <v>753.96</v>
      </c>
      <c r="H17" s="8">
        <f t="shared" si="1"/>
        <v>8829</v>
      </c>
      <c r="I17" s="6"/>
      <c r="J17" s="10" t="s">
        <v>21</v>
      </c>
    </row>
    <row r="18" s="1" customFormat="1" customHeight="1" spans="1:10">
      <c r="A18" s="6">
        <f t="shared" si="0"/>
        <v>16</v>
      </c>
      <c r="B18" s="6" t="s">
        <v>36</v>
      </c>
      <c r="C18" s="6" t="s">
        <v>277</v>
      </c>
      <c r="D18" s="6">
        <v>3305</v>
      </c>
      <c r="E18" s="8">
        <v>10709.91</v>
      </c>
      <c r="F18" s="8"/>
      <c r="G18" s="8"/>
      <c r="H18" s="8">
        <f t="shared" si="1"/>
        <v>10709.91</v>
      </c>
      <c r="I18" s="6"/>
      <c r="J18" s="10" t="s">
        <v>6</v>
      </c>
    </row>
    <row r="19" s="1" customFormat="1" customHeight="1" spans="1:10">
      <c r="A19" s="6">
        <f t="shared" si="0"/>
        <v>17</v>
      </c>
      <c r="B19" s="6" t="s">
        <v>36</v>
      </c>
      <c r="C19" s="6" t="s">
        <v>190</v>
      </c>
      <c r="D19" s="6">
        <v>56</v>
      </c>
      <c r="E19" s="8">
        <v>658</v>
      </c>
      <c r="F19" s="8"/>
      <c r="G19" s="8"/>
      <c r="H19" s="8">
        <f t="shared" si="1"/>
        <v>658</v>
      </c>
      <c r="I19" s="6"/>
      <c r="J19" s="10" t="s">
        <v>6</v>
      </c>
    </row>
    <row r="20" s="1" customFormat="1" customHeight="1" spans="1:10">
      <c r="A20" s="6">
        <f t="shared" si="0"/>
        <v>18</v>
      </c>
      <c r="B20" s="6" t="s">
        <v>36</v>
      </c>
      <c r="C20" s="6" t="s">
        <v>278</v>
      </c>
      <c r="D20" s="6">
        <v>298</v>
      </c>
      <c r="E20" s="8">
        <v>2172.56</v>
      </c>
      <c r="F20" s="8"/>
      <c r="G20" s="8"/>
      <c r="H20" s="8">
        <f t="shared" si="1"/>
        <v>2172.56</v>
      </c>
      <c r="I20" s="6"/>
      <c r="J20" s="10" t="s">
        <v>6</v>
      </c>
    </row>
    <row r="21" s="1" customFormat="1" customHeight="1" spans="1:10">
      <c r="A21" s="6">
        <f t="shared" si="0"/>
        <v>19</v>
      </c>
      <c r="B21" s="6" t="s">
        <v>36</v>
      </c>
      <c r="C21" s="6" t="s">
        <v>279</v>
      </c>
      <c r="D21" s="6">
        <v>360</v>
      </c>
      <c r="E21" s="8">
        <v>5047.06</v>
      </c>
      <c r="F21" s="8">
        <v>976.18</v>
      </c>
      <c r="G21" s="8">
        <v>311.99</v>
      </c>
      <c r="H21" s="8">
        <f t="shared" si="1"/>
        <v>6335.23</v>
      </c>
      <c r="I21" s="6"/>
      <c r="J21" s="10" t="s">
        <v>21</v>
      </c>
    </row>
    <row r="22" s="1" customFormat="1" customHeight="1" spans="1:10">
      <c r="A22" s="6">
        <f t="shared" si="0"/>
        <v>20</v>
      </c>
      <c r="B22" s="6" t="s">
        <v>36</v>
      </c>
      <c r="C22" s="6" t="s">
        <v>280</v>
      </c>
      <c r="D22" s="6">
        <v>110</v>
      </c>
      <c r="E22" s="8">
        <v>610.22</v>
      </c>
      <c r="F22" s="8"/>
      <c r="G22" s="8"/>
      <c r="H22" s="8">
        <f t="shared" si="1"/>
        <v>610.22</v>
      </c>
      <c r="I22" s="6"/>
      <c r="J22" s="10" t="s">
        <v>6</v>
      </c>
    </row>
    <row r="23" s="1" customFormat="1" customHeight="1" spans="1:10">
      <c r="A23" s="6">
        <f t="shared" si="0"/>
        <v>21</v>
      </c>
      <c r="B23" s="6" t="s">
        <v>36</v>
      </c>
      <c r="C23" s="6" t="s">
        <v>281</v>
      </c>
      <c r="D23" s="6">
        <v>855</v>
      </c>
      <c r="E23" s="8">
        <v>9175.84</v>
      </c>
      <c r="F23" s="8"/>
      <c r="G23" s="8">
        <v>52.53</v>
      </c>
      <c r="H23" s="8">
        <f t="shared" si="1"/>
        <v>9228.37</v>
      </c>
      <c r="I23" s="6"/>
      <c r="J23" s="10" t="s">
        <v>21</v>
      </c>
    </row>
    <row r="24" s="1" customFormat="1" customHeight="1" spans="1:10">
      <c r="A24" s="6">
        <f t="shared" si="0"/>
        <v>22</v>
      </c>
      <c r="B24" s="6" t="s">
        <v>36</v>
      </c>
      <c r="C24" s="6" t="s">
        <v>282</v>
      </c>
      <c r="D24" s="6"/>
      <c r="E24" s="8"/>
      <c r="F24" s="8">
        <v>366.93</v>
      </c>
      <c r="G24" s="8">
        <v>141.51</v>
      </c>
      <c r="H24" s="8">
        <f t="shared" si="1"/>
        <v>508.44</v>
      </c>
      <c r="I24" s="6"/>
      <c r="J24" s="10" t="s">
        <v>21</v>
      </c>
    </row>
    <row r="25" s="1" customFormat="1" customHeight="1" spans="1:10">
      <c r="A25" s="6">
        <f t="shared" si="0"/>
        <v>23</v>
      </c>
      <c r="B25" s="6" t="s">
        <v>36</v>
      </c>
      <c r="C25" s="6" t="s">
        <v>283</v>
      </c>
      <c r="D25" s="6"/>
      <c r="E25" s="8"/>
      <c r="F25" s="8">
        <v>588.02</v>
      </c>
      <c r="G25" s="8">
        <v>1034.19</v>
      </c>
      <c r="H25" s="8">
        <f t="shared" si="1"/>
        <v>1622.21</v>
      </c>
      <c r="I25" s="6"/>
      <c r="J25" s="10" t="s">
        <v>21</v>
      </c>
    </row>
    <row r="26" s="1" customFormat="1" customHeight="1" spans="1:10">
      <c r="A26" s="6">
        <f t="shared" si="0"/>
        <v>24</v>
      </c>
      <c r="B26" s="6" t="s">
        <v>36</v>
      </c>
      <c r="C26" s="6" t="s">
        <v>284</v>
      </c>
      <c r="D26" s="6"/>
      <c r="E26" s="8">
        <v>3284.54</v>
      </c>
      <c r="F26" s="8"/>
      <c r="G26" s="8"/>
      <c r="H26" s="8">
        <f t="shared" si="1"/>
        <v>3284.54</v>
      </c>
      <c r="I26" s="6" t="s">
        <v>285</v>
      </c>
      <c r="J26" s="10" t="s">
        <v>6</v>
      </c>
    </row>
    <row r="27" s="31" customFormat="1" customHeight="1" spans="1:10">
      <c r="A27" s="6">
        <f t="shared" si="0"/>
        <v>25</v>
      </c>
      <c r="B27" s="6" t="s">
        <v>36</v>
      </c>
      <c r="C27" s="6" t="s">
        <v>286</v>
      </c>
      <c r="D27" s="6"/>
      <c r="E27" s="8">
        <v>968.43</v>
      </c>
      <c r="F27" s="8"/>
      <c r="G27" s="8"/>
      <c r="H27" s="8">
        <f t="shared" si="1"/>
        <v>968.43</v>
      </c>
      <c r="I27" s="6" t="s">
        <v>287</v>
      </c>
      <c r="J27" s="10" t="s">
        <v>6</v>
      </c>
    </row>
    <row r="28" s="30" customFormat="1" customHeight="1" spans="1:10">
      <c r="A28" s="6">
        <f t="shared" si="0"/>
        <v>26</v>
      </c>
      <c r="B28" s="6" t="s">
        <v>36</v>
      </c>
      <c r="C28" s="6" t="s">
        <v>288</v>
      </c>
      <c r="D28" s="6"/>
      <c r="E28" s="8">
        <v>4381.74</v>
      </c>
      <c r="F28" s="8"/>
      <c r="G28" s="8"/>
      <c r="H28" s="8">
        <f t="shared" si="1"/>
        <v>4381.74</v>
      </c>
      <c r="I28" s="6" t="s">
        <v>289</v>
      </c>
      <c r="J28" s="10" t="s">
        <v>6</v>
      </c>
    </row>
    <row r="29" s="30" customFormat="1" customHeight="1" spans="1:10">
      <c r="A29" s="6">
        <f t="shared" si="0"/>
        <v>27</v>
      </c>
      <c r="B29" s="6" t="s">
        <v>36</v>
      </c>
      <c r="C29" s="6" t="s">
        <v>290</v>
      </c>
      <c r="D29" s="6"/>
      <c r="E29" s="8">
        <v>646.42</v>
      </c>
      <c r="F29" s="8"/>
      <c r="G29" s="8"/>
      <c r="H29" s="8">
        <f t="shared" si="1"/>
        <v>646.42</v>
      </c>
      <c r="I29" s="6" t="s">
        <v>291</v>
      </c>
      <c r="J29" s="10" t="s">
        <v>6</v>
      </c>
    </row>
    <row r="30" s="30" customFormat="1" customHeight="1" spans="1:10">
      <c r="A30" s="6">
        <f t="shared" si="0"/>
        <v>28</v>
      </c>
      <c r="B30" s="6" t="s">
        <v>36</v>
      </c>
      <c r="C30" s="6" t="s">
        <v>292</v>
      </c>
      <c r="D30" s="6"/>
      <c r="E30" s="8">
        <v>1251.09</v>
      </c>
      <c r="F30" s="8"/>
      <c r="G30" s="8"/>
      <c r="H30" s="8">
        <f t="shared" si="1"/>
        <v>1251.09</v>
      </c>
      <c r="I30" s="6" t="s">
        <v>293</v>
      </c>
      <c r="J30" s="10" t="s">
        <v>6</v>
      </c>
    </row>
    <row r="31" s="30" customFormat="1" customHeight="1" spans="1:10">
      <c r="A31" s="6">
        <f t="shared" si="0"/>
        <v>29</v>
      </c>
      <c r="B31" s="6" t="s">
        <v>36</v>
      </c>
      <c r="C31" s="6" t="s">
        <v>294</v>
      </c>
      <c r="D31" s="6"/>
      <c r="E31" s="8">
        <v>1569.21</v>
      </c>
      <c r="F31" s="8"/>
      <c r="G31" s="8"/>
      <c r="H31" s="8">
        <f t="shared" si="1"/>
        <v>1569.21</v>
      </c>
      <c r="I31" s="6" t="s">
        <v>293</v>
      </c>
      <c r="J31" s="10" t="s">
        <v>6</v>
      </c>
    </row>
    <row r="32" s="30" customFormat="1" customHeight="1" spans="1:10">
      <c r="A32" s="6">
        <f t="shared" si="0"/>
        <v>30</v>
      </c>
      <c r="B32" s="6" t="s">
        <v>36</v>
      </c>
      <c r="C32" s="6" t="s">
        <v>295</v>
      </c>
      <c r="D32" s="6"/>
      <c r="E32" s="8">
        <v>7872.44</v>
      </c>
      <c r="F32" s="8"/>
      <c r="G32" s="8"/>
      <c r="H32" s="8">
        <f t="shared" si="1"/>
        <v>7872.44</v>
      </c>
      <c r="I32" s="6" t="s">
        <v>293</v>
      </c>
      <c r="J32" s="10" t="s">
        <v>6</v>
      </c>
    </row>
    <row r="33" s="30" customFormat="1" customHeight="1" spans="1:10">
      <c r="A33" s="6">
        <f t="shared" si="0"/>
        <v>31</v>
      </c>
      <c r="B33" s="6" t="s">
        <v>36</v>
      </c>
      <c r="C33" s="6" t="s">
        <v>296</v>
      </c>
      <c r="D33" s="6"/>
      <c r="E33" s="8">
        <v>1456.11</v>
      </c>
      <c r="F33" s="8"/>
      <c r="G33" s="8"/>
      <c r="H33" s="8">
        <f t="shared" si="1"/>
        <v>1456.11</v>
      </c>
      <c r="I33" s="6" t="s">
        <v>293</v>
      </c>
      <c r="J33" s="10" t="s">
        <v>6</v>
      </c>
    </row>
    <row r="34" s="30" customFormat="1" customHeight="1" spans="1:10">
      <c r="A34" s="6">
        <f t="shared" si="0"/>
        <v>32</v>
      </c>
      <c r="B34" s="6" t="s">
        <v>36</v>
      </c>
      <c r="C34" s="6" t="s">
        <v>297</v>
      </c>
      <c r="D34" s="6"/>
      <c r="E34" s="8">
        <v>1146.71</v>
      </c>
      <c r="F34" s="8"/>
      <c r="G34" s="8"/>
      <c r="H34" s="8">
        <f t="shared" si="1"/>
        <v>1146.71</v>
      </c>
      <c r="I34" s="6" t="s">
        <v>263</v>
      </c>
      <c r="J34" s="10" t="s">
        <v>6</v>
      </c>
    </row>
    <row r="35" s="30" customFormat="1" customHeight="1" spans="1:10">
      <c r="A35" s="6">
        <f t="shared" si="0"/>
        <v>33</v>
      </c>
      <c r="B35" s="6" t="s">
        <v>36</v>
      </c>
      <c r="C35" s="6" t="s">
        <v>298</v>
      </c>
      <c r="D35" s="6">
        <v>65</v>
      </c>
      <c r="E35" s="8">
        <v>247.03</v>
      </c>
      <c r="F35" s="8"/>
      <c r="G35" s="8"/>
      <c r="H35" s="8">
        <f t="shared" si="1"/>
        <v>247.03</v>
      </c>
      <c r="I35" s="6" t="s">
        <v>299</v>
      </c>
      <c r="J35" s="10" t="s">
        <v>6</v>
      </c>
    </row>
    <row r="36" s="30" customFormat="1" customHeight="1" spans="1:10">
      <c r="A36" s="6">
        <f t="shared" si="0"/>
        <v>34</v>
      </c>
      <c r="B36" s="6" t="s">
        <v>36</v>
      </c>
      <c r="C36" s="6" t="s">
        <v>300</v>
      </c>
      <c r="D36" s="6">
        <v>98</v>
      </c>
      <c r="E36" s="8">
        <v>574.1</v>
      </c>
      <c r="F36" s="8"/>
      <c r="G36" s="8"/>
      <c r="H36" s="8">
        <f t="shared" si="1"/>
        <v>574.1</v>
      </c>
      <c r="I36" s="6" t="s">
        <v>301</v>
      </c>
      <c r="J36" s="10" t="s">
        <v>6</v>
      </c>
    </row>
    <row r="37" s="30" customFormat="1" customHeight="1" spans="1:10">
      <c r="A37" s="6">
        <f t="shared" si="0"/>
        <v>35</v>
      </c>
      <c r="B37" s="6" t="s">
        <v>36</v>
      </c>
      <c r="C37" s="6" t="s">
        <v>302</v>
      </c>
      <c r="D37" s="6">
        <v>82</v>
      </c>
      <c r="E37" s="8">
        <v>453.81</v>
      </c>
      <c r="F37" s="8"/>
      <c r="G37" s="8"/>
      <c r="H37" s="8">
        <f t="shared" si="1"/>
        <v>453.81</v>
      </c>
      <c r="I37" s="6" t="s">
        <v>303</v>
      </c>
      <c r="J37" s="10" t="s">
        <v>21</v>
      </c>
    </row>
    <row r="38" s="30" customFormat="1" customHeight="1" spans="1:10">
      <c r="A38" s="6">
        <f t="shared" si="0"/>
        <v>36</v>
      </c>
      <c r="B38" s="6" t="s">
        <v>36</v>
      </c>
      <c r="C38" s="6" t="s">
        <v>304</v>
      </c>
      <c r="D38" s="6">
        <v>248</v>
      </c>
      <c r="E38" s="8">
        <v>1705.76</v>
      </c>
      <c r="F38" s="8"/>
      <c r="G38" s="8"/>
      <c r="H38" s="8">
        <f t="shared" si="1"/>
        <v>1705.76</v>
      </c>
      <c r="I38" s="6" t="s">
        <v>263</v>
      </c>
      <c r="J38" s="10" t="s">
        <v>21</v>
      </c>
    </row>
    <row r="39" s="30" customFormat="1" customHeight="1" spans="1:10">
      <c r="A39" s="6">
        <f t="shared" si="0"/>
        <v>37</v>
      </c>
      <c r="B39" s="6" t="s">
        <v>36</v>
      </c>
      <c r="C39" s="6" t="s">
        <v>305</v>
      </c>
      <c r="D39" s="6"/>
      <c r="E39" s="8">
        <v>1202.82</v>
      </c>
      <c r="F39" s="8"/>
      <c r="G39" s="8"/>
      <c r="H39" s="8">
        <f t="shared" si="1"/>
        <v>1202.82</v>
      </c>
      <c r="I39" s="6" t="s">
        <v>263</v>
      </c>
      <c r="J39" s="10" t="s">
        <v>21</v>
      </c>
    </row>
    <row r="40" s="30" customFormat="1" customHeight="1" spans="1:10">
      <c r="A40" s="6">
        <f t="shared" si="0"/>
        <v>38</v>
      </c>
      <c r="B40" s="6" t="s">
        <v>36</v>
      </c>
      <c r="C40" s="6" t="s">
        <v>306</v>
      </c>
      <c r="D40" s="6"/>
      <c r="E40" s="8">
        <v>1551.63</v>
      </c>
      <c r="F40" s="8"/>
      <c r="G40" s="8"/>
      <c r="H40" s="8">
        <f t="shared" si="1"/>
        <v>1551.63</v>
      </c>
      <c r="I40" s="6" t="s">
        <v>289</v>
      </c>
      <c r="J40" s="10" t="s">
        <v>6</v>
      </c>
    </row>
    <row r="41" s="30" customFormat="1" customHeight="1" spans="1:10">
      <c r="A41" s="6">
        <f t="shared" si="0"/>
        <v>39</v>
      </c>
      <c r="B41" s="6" t="s">
        <v>36</v>
      </c>
      <c r="C41" s="6" t="s">
        <v>307</v>
      </c>
      <c r="D41" s="6"/>
      <c r="E41" s="8">
        <v>507.21</v>
      </c>
      <c r="F41" s="8"/>
      <c r="G41" s="8"/>
      <c r="H41" s="8">
        <f t="shared" si="1"/>
        <v>507.21</v>
      </c>
      <c r="I41" s="6" t="s">
        <v>308</v>
      </c>
      <c r="J41" s="10" t="s">
        <v>6</v>
      </c>
    </row>
    <row r="42" s="30" customFormat="1" customHeight="1" spans="1:10">
      <c r="A42" s="6">
        <f t="shared" si="0"/>
        <v>40</v>
      </c>
      <c r="B42" s="6" t="s">
        <v>36</v>
      </c>
      <c r="C42" s="6" t="s">
        <v>309</v>
      </c>
      <c r="D42" s="6"/>
      <c r="E42" s="8">
        <v>1218.74</v>
      </c>
      <c r="F42" s="8"/>
      <c r="G42" s="8"/>
      <c r="H42" s="8">
        <f t="shared" si="1"/>
        <v>1218.74</v>
      </c>
      <c r="I42" s="6" t="s">
        <v>308</v>
      </c>
      <c r="J42" s="10" t="s">
        <v>6</v>
      </c>
    </row>
    <row r="43" s="30" customFormat="1" customHeight="1" spans="1:10">
      <c r="A43" s="6">
        <f t="shared" si="0"/>
        <v>41</v>
      </c>
      <c r="B43" s="6" t="s">
        <v>36</v>
      </c>
      <c r="C43" s="6" t="s">
        <v>310</v>
      </c>
      <c r="D43" s="6"/>
      <c r="E43" s="8">
        <v>1327.46</v>
      </c>
      <c r="F43" s="8"/>
      <c r="G43" s="8"/>
      <c r="H43" s="8">
        <f t="shared" si="1"/>
        <v>1327.46</v>
      </c>
      <c r="I43" s="6" t="s">
        <v>308</v>
      </c>
      <c r="J43" s="10" t="s">
        <v>6</v>
      </c>
    </row>
    <row r="44" s="30" customFormat="1" customHeight="1" spans="1:10">
      <c r="A44" s="6">
        <f t="shared" si="0"/>
        <v>42</v>
      </c>
      <c r="B44" s="6" t="s">
        <v>36</v>
      </c>
      <c r="C44" s="6" t="s">
        <v>311</v>
      </c>
      <c r="D44" s="6"/>
      <c r="E44" s="8">
        <v>1398.08</v>
      </c>
      <c r="F44" s="8"/>
      <c r="G44" s="8"/>
      <c r="H44" s="8">
        <f t="shared" si="1"/>
        <v>1398.08</v>
      </c>
      <c r="I44" s="6" t="s">
        <v>312</v>
      </c>
      <c r="J44" s="10" t="s">
        <v>55</v>
      </c>
    </row>
    <row r="45" s="30" customFormat="1" customHeight="1" spans="1:10">
      <c r="A45" s="6">
        <f t="shared" si="0"/>
        <v>43</v>
      </c>
      <c r="B45" s="6" t="s">
        <v>36</v>
      </c>
      <c r="C45" s="6" t="s">
        <v>313</v>
      </c>
      <c r="D45" s="6"/>
      <c r="E45" s="8"/>
      <c r="F45" s="8">
        <v>1191.31</v>
      </c>
      <c r="G45" s="8">
        <v>1172.8</v>
      </c>
      <c r="H45" s="8">
        <f t="shared" si="1"/>
        <v>2364.11</v>
      </c>
      <c r="I45" s="6" t="s">
        <v>263</v>
      </c>
      <c r="J45" s="10" t="s">
        <v>21</v>
      </c>
    </row>
    <row r="46" s="30" customFormat="1" customHeight="1" spans="1:9">
      <c r="A46" s="1"/>
      <c r="B46" s="1"/>
      <c r="C46" s="1"/>
      <c r="D46" s="1"/>
      <c r="E46" s="4"/>
      <c r="F46" s="4"/>
      <c r="G46" s="4"/>
      <c r="H46" s="4"/>
      <c r="I46" s="1"/>
    </row>
    <row r="47" s="30" customFormat="1" customHeight="1" spans="1:9">
      <c r="A47" s="1"/>
      <c r="B47" s="1"/>
      <c r="C47" s="1"/>
      <c r="D47" s="1"/>
      <c r="E47" s="4"/>
      <c r="F47" s="4"/>
      <c r="G47" s="4"/>
      <c r="H47" s="4"/>
      <c r="I47" s="1"/>
    </row>
    <row r="48" s="30" customFormat="1" customHeight="1" spans="1:9">
      <c r="A48" s="1"/>
      <c r="B48" s="1"/>
      <c r="C48" s="1"/>
      <c r="D48" s="1"/>
      <c r="E48" s="4"/>
      <c r="F48" s="4"/>
      <c r="G48" s="4"/>
      <c r="H48" s="4"/>
      <c r="I48" s="1"/>
    </row>
    <row r="49" s="30" customFormat="1" customHeight="1" spans="1:9">
      <c r="A49" s="1"/>
      <c r="B49" s="1"/>
      <c r="C49" s="1"/>
      <c r="D49" s="1"/>
      <c r="E49" s="4"/>
      <c r="F49" s="4"/>
      <c r="G49" s="4"/>
      <c r="H49" s="4"/>
      <c r="I49" s="1"/>
    </row>
    <row r="50" s="30" customFormat="1" customHeight="1" spans="1:9">
      <c r="A50" s="1"/>
      <c r="B50" s="1"/>
      <c r="C50" s="1"/>
      <c r="D50" s="1"/>
      <c r="E50" s="4"/>
      <c r="F50" s="4"/>
      <c r="G50" s="4"/>
      <c r="H50" s="4"/>
      <c r="I50" s="1"/>
    </row>
    <row r="51" s="30" customFormat="1" customHeight="1" spans="1:9">
      <c r="A51" s="1"/>
      <c r="B51" s="1"/>
      <c r="C51" s="1"/>
      <c r="D51" s="1"/>
      <c r="E51" s="4"/>
      <c r="F51" s="4"/>
      <c r="G51" s="4"/>
      <c r="H51" s="4"/>
      <c r="I51" s="1"/>
    </row>
    <row r="52" s="30" customFormat="1" customHeight="1" spans="1:9">
      <c r="A52" s="1"/>
      <c r="B52" s="1"/>
      <c r="C52" s="1"/>
      <c r="D52" s="1"/>
      <c r="E52" s="4"/>
      <c r="F52" s="4"/>
      <c r="G52" s="4"/>
      <c r="H52" s="4"/>
      <c r="I52" s="1"/>
    </row>
    <row r="53" s="30" customFormat="1" customHeight="1" spans="1:9">
      <c r="A53" s="1"/>
      <c r="B53" s="1"/>
      <c r="C53" s="1"/>
      <c r="D53" s="1"/>
      <c r="E53" s="4"/>
      <c r="F53" s="4"/>
      <c r="G53" s="4"/>
      <c r="H53" s="4"/>
      <c r="I53" s="1"/>
    </row>
    <row r="54" s="30" customFormat="1" customHeight="1" spans="1:9">
      <c r="A54" s="1"/>
      <c r="B54" s="1"/>
      <c r="C54" s="1"/>
      <c r="D54" s="1"/>
      <c r="E54" s="4"/>
      <c r="F54" s="4"/>
      <c r="G54" s="4"/>
      <c r="H54" s="4"/>
      <c r="I54" s="1"/>
    </row>
    <row r="55" s="30" customFormat="1" customHeight="1" spans="1:9">
      <c r="A55" s="1"/>
      <c r="B55" s="1"/>
      <c r="C55" s="1"/>
      <c r="D55" s="1"/>
      <c r="E55" s="4"/>
      <c r="F55" s="4"/>
      <c r="G55" s="4"/>
      <c r="H55" s="4"/>
      <c r="I55" s="1"/>
    </row>
    <row r="56" s="30" customFormat="1" customHeight="1" spans="1:9">
      <c r="A56" s="1"/>
      <c r="B56" s="1"/>
      <c r="C56" s="1"/>
      <c r="D56" s="1"/>
      <c r="E56" s="4"/>
      <c r="F56" s="4"/>
      <c r="G56" s="4"/>
      <c r="H56" s="4"/>
      <c r="I56" s="1"/>
    </row>
    <row r="57" s="30" customFormat="1" customHeight="1" spans="1:9">
      <c r="A57" s="1"/>
      <c r="B57" s="1"/>
      <c r="C57" s="1"/>
      <c r="D57" s="1"/>
      <c r="E57" s="4"/>
      <c r="F57" s="4"/>
      <c r="G57" s="4"/>
      <c r="H57" s="4"/>
      <c r="I57" s="1"/>
    </row>
    <row r="58" s="30" customFormat="1" customHeight="1" spans="1:9">
      <c r="A58" s="1"/>
      <c r="B58" s="1"/>
      <c r="C58" s="1"/>
      <c r="D58" s="1"/>
      <c r="E58" s="4"/>
      <c r="F58" s="4"/>
      <c r="G58" s="4"/>
      <c r="H58" s="4"/>
      <c r="I58" s="1"/>
    </row>
    <row r="59" s="30" customFormat="1" customHeight="1" spans="1:9">
      <c r="A59" s="1"/>
      <c r="B59" s="1"/>
      <c r="C59" s="1"/>
      <c r="D59" s="1"/>
      <c r="E59" s="4"/>
      <c r="F59" s="4"/>
      <c r="G59" s="4"/>
      <c r="H59" s="4"/>
      <c r="I59" s="1"/>
    </row>
    <row r="60" s="30" customFormat="1" customHeight="1" spans="1:9">
      <c r="A60" s="1"/>
      <c r="B60" s="1"/>
      <c r="C60" s="1"/>
      <c r="D60" s="1"/>
      <c r="E60" s="4"/>
      <c r="F60" s="4"/>
      <c r="G60" s="4"/>
      <c r="H60" s="4"/>
      <c r="I60" s="1"/>
    </row>
    <row r="61" s="30" customFormat="1" customHeight="1" spans="1:9">
      <c r="A61" s="1"/>
      <c r="B61" s="1"/>
      <c r="C61" s="1"/>
      <c r="D61" s="1"/>
      <c r="E61" s="4"/>
      <c r="F61" s="4"/>
      <c r="G61" s="4"/>
      <c r="H61" s="4"/>
      <c r="I61" s="1"/>
    </row>
    <row r="62" s="30" customFormat="1" customHeight="1" spans="1:9">
      <c r="A62" s="1"/>
      <c r="B62" s="1"/>
      <c r="C62" s="1"/>
      <c r="D62" s="1"/>
      <c r="E62" s="4"/>
      <c r="F62" s="27"/>
      <c r="G62" s="27"/>
      <c r="H62" s="4"/>
      <c r="I62" s="1"/>
    </row>
    <row r="63" s="30" customFormat="1" customHeight="1" spans="1:9">
      <c r="A63" s="1"/>
      <c r="B63" s="1"/>
      <c r="C63" s="1"/>
      <c r="D63" s="1"/>
      <c r="E63" s="4"/>
      <c r="F63" s="4"/>
      <c r="G63" s="4"/>
      <c r="H63" s="4"/>
      <c r="I63" s="1"/>
    </row>
    <row r="64" s="30" customFormat="1" customHeight="1" spans="1:9">
      <c r="A64" s="1"/>
      <c r="B64" s="1"/>
      <c r="C64" s="1"/>
      <c r="D64" s="1"/>
      <c r="E64" s="4"/>
      <c r="F64" s="4"/>
      <c r="G64" s="4"/>
      <c r="H64" s="1"/>
      <c r="I64" s="1"/>
    </row>
    <row r="65" s="30" customFormat="1" customHeight="1" spans="1:9">
      <c r="A65" s="1"/>
      <c r="B65" s="1"/>
      <c r="C65" s="1"/>
      <c r="D65" s="1"/>
      <c r="E65" s="4"/>
      <c r="F65" s="4"/>
      <c r="G65" s="4"/>
      <c r="H65" s="1"/>
      <c r="I65" s="1"/>
    </row>
    <row r="66" s="30" customFormat="1" customHeight="1" spans="1:9">
      <c r="A66" s="1"/>
      <c r="B66" s="1"/>
      <c r="C66" s="1"/>
      <c r="D66" s="1"/>
      <c r="E66" s="4"/>
      <c r="F66" s="4"/>
      <c r="G66" s="4"/>
      <c r="H66" s="1"/>
      <c r="I66" s="1"/>
    </row>
    <row r="67" s="30" customFormat="1" customHeight="1" spans="1:9">
      <c r="A67" s="1"/>
      <c r="B67" s="1"/>
      <c r="C67" s="1"/>
      <c r="D67" s="1"/>
      <c r="E67" s="4"/>
      <c r="F67" s="4"/>
      <c r="G67" s="4"/>
      <c r="H67" s="1"/>
      <c r="I67" s="1"/>
    </row>
    <row r="68" s="30" customFormat="1" customHeight="1" spans="1:9">
      <c r="A68" s="1"/>
      <c r="B68" s="1"/>
      <c r="C68" s="1"/>
      <c r="D68" s="1"/>
      <c r="E68" s="4"/>
      <c r="F68" s="4"/>
      <c r="G68" s="4"/>
      <c r="H68" s="1"/>
      <c r="I68" s="1"/>
    </row>
    <row r="69" s="30" customFormat="1" customHeight="1" spans="1:9">
      <c r="A69" s="1"/>
      <c r="B69" s="1"/>
      <c r="C69" s="1"/>
      <c r="D69" s="1"/>
      <c r="E69" s="4"/>
      <c r="F69" s="4"/>
      <c r="G69" s="4"/>
      <c r="H69" s="1"/>
      <c r="I69" s="1"/>
    </row>
    <row r="70" s="30" customFormat="1" customHeight="1" spans="1:9">
      <c r="A70" s="1"/>
      <c r="B70" s="1"/>
      <c r="C70" s="1"/>
      <c r="D70" s="1"/>
      <c r="E70" s="4"/>
      <c r="F70" s="4"/>
      <c r="G70" s="4"/>
      <c r="H70" s="1"/>
      <c r="I70" s="1"/>
    </row>
    <row r="71" s="30" customFormat="1" customHeight="1" spans="1:9">
      <c r="A71" s="1"/>
      <c r="B71" s="1"/>
      <c r="C71" s="1"/>
      <c r="D71" s="1"/>
      <c r="E71" s="4"/>
      <c r="F71" s="4"/>
      <c r="G71" s="4"/>
      <c r="H71" s="1"/>
      <c r="I71" s="1"/>
    </row>
    <row r="72" s="30" customFormat="1" customHeight="1" spans="1:9">
      <c r="A72" s="1"/>
      <c r="B72" s="1"/>
      <c r="C72" s="1"/>
      <c r="D72" s="1"/>
      <c r="E72" s="4"/>
      <c r="F72" s="4"/>
      <c r="G72" s="4"/>
      <c r="H72" s="1"/>
      <c r="I72" s="1"/>
    </row>
    <row r="73" s="30" customFormat="1" customHeight="1" spans="1:9">
      <c r="A73" s="1"/>
      <c r="B73" s="1"/>
      <c r="C73" s="1"/>
      <c r="D73" s="1"/>
      <c r="E73" s="4"/>
      <c r="F73" s="4"/>
      <c r="G73" s="4"/>
      <c r="H73" s="1"/>
      <c r="I73" s="1"/>
    </row>
    <row r="74" s="30" customFormat="1" customHeight="1" spans="1:9">
      <c r="A74" s="1"/>
      <c r="B74" s="1"/>
      <c r="C74" s="1"/>
      <c r="D74" s="1"/>
      <c r="E74" s="4"/>
      <c r="F74" s="4"/>
      <c r="G74" s="4"/>
      <c r="H74" s="1"/>
      <c r="I74" s="1"/>
    </row>
    <row r="75" s="30" customFormat="1" customHeight="1" spans="1:9">
      <c r="A75" s="1"/>
      <c r="B75" s="1"/>
      <c r="C75" s="1"/>
      <c r="D75" s="1"/>
      <c r="E75" s="4"/>
      <c r="F75" s="4"/>
      <c r="G75" s="4"/>
      <c r="H75" s="1"/>
      <c r="I75" s="1"/>
    </row>
    <row r="76" s="30" customFormat="1" customHeight="1" spans="1:9">
      <c r="A76" s="1"/>
      <c r="B76" s="1"/>
      <c r="C76" s="1"/>
      <c r="D76" s="1"/>
      <c r="E76" s="4"/>
      <c r="F76" s="4"/>
      <c r="G76" s="4"/>
      <c r="H76" s="1"/>
      <c r="I76" s="1"/>
    </row>
    <row r="77" s="30" customFormat="1" customHeight="1" spans="1:9">
      <c r="A77" s="1"/>
      <c r="B77" s="1"/>
      <c r="C77" s="1"/>
      <c r="D77" s="1"/>
      <c r="E77" s="4"/>
      <c r="F77" s="4"/>
      <c r="G77" s="4"/>
      <c r="H77" s="1"/>
      <c r="I77" s="1"/>
    </row>
    <row r="78" s="30" customFormat="1" customHeight="1" spans="1:9">
      <c r="A78" s="1"/>
      <c r="B78" s="1"/>
      <c r="C78" s="1"/>
      <c r="D78" s="1"/>
      <c r="E78" s="4"/>
      <c r="F78" s="4"/>
      <c r="G78" s="4"/>
      <c r="H78" s="1"/>
      <c r="I78" s="1"/>
    </row>
    <row r="79" s="30" customFormat="1" customHeight="1" spans="1:9">
      <c r="A79" s="1"/>
      <c r="B79" s="1"/>
      <c r="C79" s="1"/>
      <c r="D79" s="1"/>
      <c r="E79" s="4"/>
      <c r="F79" s="4"/>
      <c r="G79" s="4"/>
      <c r="H79" s="1"/>
      <c r="I79" s="1"/>
    </row>
    <row r="80" s="30" customFormat="1" customHeight="1" spans="1:9">
      <c r="A80" s="1"/>
      <c r="B80" s="1"/>
      <c r="C80" s="1"/>
      <c r="D80" s="1"/>
      <c r="E80" s="4"/>
      <c r="F80" s="4"/>
      <c r="G80" s="4"/>
      <c r="H80" s="1"/>
      <c r="I80" s="1"/>
    </row>
    <row r="81" s="30" customFormat="1" customHeight="1" spans="1:10">
      <c r="A81" s="1"/>
      <c r="B81" s="1"/>
      <c r="C81" s="1"/>
      <c r="D81" s="1"/>
      <c r="E81" s="4"/>
      <c r="F81" s="4"/>
      <c r="G81" s="4"/>
      <c r="H81" s="1"/>
      <c r="I81" s="1"/>
      <c r="J81" s="1"/>
    </row>
    <row r="82" s="30" customFormat="1" customHeight="1" spans="1:10">
      <c r="A82" s="1"/>
      <c r="B82" s="1"/>
      <c r="C82" s="1"/>
      <c r="D82" s="1"/>
      <c r="E82" s="4"/>
      <c r="F82" s="4"/>
      <c r="G82" s="4"/>
      <c r="H82" s="1"/>
      <c r="I82" s="1"/>
      <c r="J82" s="1"/>
    </row>
    <row r="83" s="30" customFormat="1" customHeight="1" spans="1:10">
      <c r="A83" s="1"/>
      <c r="B83" s="1"/>
      <c r="C83" s="1"/>
      <c r="D83" s="1"/>
      <c r="E83" s="4"/>
      <c r="F83" s="4"/>
      <c r="G83" s="4"/>
      <c r="H83" s="1"/>
      <c r="I83" s="1"/>
      <c r="J83" s="1"/>
    </row>
    <row r="84" s="30" customFormat="1" customHeight="1" spans="1:10">
      <c r="A84" s="1"/>
      <c r="B84" s="1"/>
      <c r="C84" s="1"/>
      <c r="D84" s="1"/>
      <c r="E84" s="4"/>
      <c r="F84" s="4"/>
      <c r="G84" s="4"/>
      <c r="H84" s="1"/>
      <c r="I84" s="1"/>
      <c r="J84" s="1"/>
    </row>
    <row r="85" s="30" customFormat="1" customHeight="1" spans="1:10">
      <c r="A85" s="1"/>
      <c r="B85" s="1"/>
      <c r="C85" s="1"/>
      <c r="D85" s="1"/>
      <c r="E85" s="4"/>
      <c r="F85" s="4"/>
      <c r="G85" s="4"/>
      <c r="H85" s="1"/>
      <c r="I85" s="1"/>
      <c r="J85" s="1"/>
    </row>
    <row r="86" s="30" customFormat="1" customHeight="1" spans="1:10">
      <c r="A86" s="1"/>
      <c r="B86" s="1"/>
      <c r="C86" s="1"/>
      <c r="D86" s="1"/>
      <c r="E86" s="4"/>
      <c r="F86" s="4"/>
      <c r="G86" s="4"/>
      <c r="H86" s="1"/>
      <c r="I86" s="1"/>
      <c r="J86" s="1"/>
    </row>
    <row r="87" s="30" customFormat="1" customHeight="1" spans="1:10">
      <c r="A87" s="1"/>
      <c r="B87" s="1"/>
      <c r="C87" s="1"/>
      <c r="D87" s="1"/>
      <c r="E87" s="4"/>
      <c r="F87" s="4"/>
      <c r="G87" s="4"/>
      <c r="H87" s="1"/>
      <c r="I87" s="1"/>
      <c r="J87" s="1"/>
    </row>
    <row r="88" s="30" customFormat="1" customHeight="1" spans="1:10">
      <c r="A88" s="1"/>
      <c r="B88" s="1"/>
      <c r="C88" s="1"/>
      <c r="D88" s="1"/>
      <c r="E88" s="4"/>
      <c r="F88" s="4"/>
      <c r="G88" s="4"/>
      <c r="H88" s="1"/>
      <c r="I88" s="1"/>
      <c r="J88" s="1"/>
    </row>
    <row r="89" s="30" customFormat="1" customHeight="1" spans="1:10">
      <c r="A89" s="1"/>
      <c r="B89" s="1"/>
      <c r="C89" s="1"/>
      <c r="D89" s="1"/>
      <c r="E89" s="4"/>
      <c r="F89" s="4"/>
      <c r="G89" s="4"/>
      <c r="H89" s="1"/>
      <c r="I89" s="1"/>
      <c r="J89" s="1"/>
    </row>
    <row r="90" s="30" customFormat="1" customHeight="1" spans="1:10">
      <c r="A90" s="1"/>
      <c r="B90" s="1"/>
      <c r="C90" s="1"/>
      <c r="D90" s="1"/>
      <c r="E90" s="4"/>
      <c r="F90" s="4"/>
      <c r="G90" s="4"/>
      <c r="H90" s="1"/>
      <c r="I90" s="1"/>
      <c r="J90" s="1"/>
    </row>
    <row r="91" s="30" customFormat="1" customHeight="1" spans="1:10">
      <c r="A91" s="1"/>
      <c r="B91" s="1"/>
      <c r="C91" s="1"/>
      <c r="D91" s="1"/>
      <c r="E91" s="4"/>
      <c r="F91" s="4"/>
      <c r="G91" s="4"/>
      <c r="H91" s="1"/>
      <c r="I91" s="1"/>
      <c r="J91" s="1"/>
    </row>
    <row r="92" s="30" customFormat="1" customHeight="1" spans="1:10">
      <c r="A92" s="1"/>
      <c r="B92" s="1"/>
      <c r="C92" s="1"/>
      <c r="D92" s="1"/>
      <c r="E92" s="4"/>
      <c r="F92" s="4"/>
      <c r="G92" s="4"/>
      <c r="H92" s="1"/>
      <c r="I92" s="1"/>
      <c r="J92" s="1"/>
    </row>
    <row r="93" s="30" customFormat="1" customHeight="1" spans="1:10">
      <c r="A93" s="1"/>
      <c r="B93" s="1"/>
      <c r="C93" s="1"/>
      <c r="D93" s="1"/>
      <c r="E93" s="4"/>
      <c r="F93" s="4"/>
      <c r="G93" s="4"/>
      <c r="H93" s="1"/>
      <c r="I93" s="1"/>
      <c r="J93" s="1"/>
    </row>
    <row r="94" s="30" customFormat="1" customHeight="1" spans="1:10">
      <c r="A94" s="1"/>
      <c r="B94" s="1"/>
      <c r="C94" s="1"/>
      <c r="D94" s="1"/>
      <c r="E94" s="4"/>
      <c r="F94" s="4"/>
      <c r="G94" s="4"/>
      <c r="H94" s="1"/>
      <c r="I94" s="1"/>
      <c r="J94" s="1"/>
    </row>
    <row r="95" s="30" customFormat="1" customHeight="1" spans="1:10">
      <c r="A95" s="1"/>
      <c r="B95" s="1"/>
      <c r="C95" s="1"/>
      <c r="D95" s="1"/>
      <c r="E95" s="4"/>
      <c r="F95" s="4"/>
      <c r="G95" s="4"/>
      <c r="H95" s="1"/>
      <c r="I95" s="1"/>
      <c r="J95" s="1"/>
    </row>
    <row r="96" s="30" customFormat="1" customHeight="1" spans="1:10">
      <c r="A96" s="1"/>
      <c r="B96" s="1"/>
      <c r="C96" s="1"/>
      <c r="D96" s="1"/>
      <c r="E96" s="4"/>
      <c r="F96" s="4"/>
      <c r="G96" s="4"/>
      <c r="H96" s="1"/>
      <c r="I96" s="1"/>
      <c r="J96" s="1"/>
    </row>
    <row r="97" s="30" customFormat="1" customHeight="1" spans="1:10">
      <c r="A97" s="1"/>
      <c r="B97" s="1"/>
      <c r="C97" s="1"/>
      <c r="D97" s="1"/>
      <c r="E97" s="4"/>
      <c r="F97" s="4"/>
      <c r="G97" s="4"/>
      <c r="H97" s="1"/>
      <c r="I97" s="1"/>
      <c r="J97" s="1"/>
    </row>
    <row r="98" s="30" customFormat="1" customHeight="1" spans="1:10">
      <c r="A98" s="1"/>
      <c r="B98" s="1"/>
      <c r="C98" s="1"/>
      <c r="D98" s="1"/>
      <c r="E98" s="4"/>
      <c r="F98" s="4"/>
      <c r="G98" s="4"/>
      <c r="H98" s="1"/>
      <c r="I98" s="1"/>
      <c r="J98" s="1"/>
    </row>
    <row r="99" s="30" customFormat="1" customHeight="1" spans="1:10">
      <c r="A99" s="1"/>
      <c r="B99" s="1"/>
      <c r="C99" s="1"/>
      <c r="D99" s="1"/>
      <c r="E99" s="4"/>
      <c r="F99" s="4"/>
      <c r="G99" s="4"/>
      <c r="H99" s="1"/>
      <c r="I99" s="1"/>
      <c r="J99" s="1"/>
    </row>
    <row r="100" s="30" customFormat="1" customHeight="1" spans="1:10">
      <c r="A100" s="1"/>
      <c r="B100" s="1"/>
      <c r="C100" s="1"/>
      <c r="D100" s="1"/>
      <c r="E100" s="4"/>
      <c r="F100" s="4"/>
      <c r="G100" s="4"/>
      <c r="H100" s="1"/>
      <c r="I100" s="1"/>
      <c r="J100" s="1"/>
    </row>
    <row r="101" s="30" customFormat="1" customHeight="1" spans="1:10">
      <c r="A101" s="1"/>
      <c r="B101" s="1"/>
      <c r="C101" s="1"/>
      <c r="D101" s="1"/>
      <c r="E101" s="4"/>
      <c r="F101" s="4"/>
      <c r="G101" s="4"/>
      <c r="H101" s="1"/>
      <c r="I101" s="1"/>
      <c r="J101" s="1"/>
    </row>
    <row r="102" s="30" customFormat="1" customHeight="1" spans="1:10">
      <c r="A102" s="1"/>
      <c r="B102" s="1"/>
      <c r="C102" s="1"/>
      <c r="D102" s="1"/>
      <c r="E102" s="4"/>
      <c r="F102" s="4"/>
      <c r="G102" s="4"/>
      <c r="H102" s="1"/>
      <c r="I102" s="1"/>
      <c r="J102" s="1"/>
    </row>
    <row r="103" s="30" customFormat="1" customHeight="1" spans="1:10">
      <c r="A103" s="1"/>
      <c r="B103" s="1"/>
      <c r="C103" s="1"/>
      <c r="D103" s="1"/>
      <c r="E103" s="4"/>
      <c r="F103" s="4"/>
      <c r="G103" s="4"/>
      <c r="H103" s="1"/>
      <c r="I103" s="1"/>
      <c r="J103" s="1"/>
    </row>
    <row r="104" s="30" customFormat="1" customHeight="1" spans="1:10">
      <c r="A104" s="1"/>
      <c r="B104" s="1"/>
      <c r="C104" s="1"/>
      <c r="D104" s="1"/>
      <c r="E104" s="4"/>
      <c r="F104" s="4"/>
      <c r="G104" s="4"/>
      <c r="H104" s="1"/>
      <c r="I104" s="1"/>
      <c r="J104" s="1"/>
    </row>
    <row r="105" s="30" customFormat="1" customHeight="1" spans="1:10">
      <c r="A105" s="1"/>
      <c r="B105" s="1"/>
      <c r="C105" s="1"/>
      <c r="D105" s="1"/>
      <c r="E105" s="4"/>
      <c r="F105" s="4"/>
      <c r="G105" s="4"/>
      <c r="H105" s="1"/>
      <c r="I105" s="1"/>
      <c r="J105" s="1"/>
    </row>
    <row r="106" s="30" customFormat="1" customHeight="1" spans="1:10">
      <c r="A106" s="1"/>
      <c r="B106" s="1"/>
      <c r="C106" s="1"/>
      <c r="D106" s="1"/>
      <c r="E106" s="4"/>
      <c r="F106" s="4"/>
      <c r="G106" s="4"/>
      <c r="H106" s="1"/>
      <c r="I106" s="1"/>
      <c r="J106" s="1"/>
    </row>
    <row r="107" s="30" customFormat="1" customHeight="1" spans="1:10">
      <c r="A107" s="1"/>
      <c r="B107" s="1"/>
      <c r="C107" s="1"/>
      <c r="D107" s="1"/>
      <c r="E107" s="4"/>
      <c r="F107" s="4"/>
      <c r="G107" s="4"/>
      <c r="H107" s="1"/>
      <c r="I107" s="1"/>
      <c r="J107" s="1"/>
    </row>
    <row r="108" s="30" customFormat="1" customHeight="1" spans="1:10">
      <c r="A108" s="1"/>
      <c r="B108" s="1"/>
      <c r="C108" s="1"/>
      <c r="D108" s="1"/>
      <c r="E108" s="4"/>
      <c r="F108" s="4"/>
      <c r="G108" s="4"/>
      <c r="H108" s="1"/>
      <c r="I108" s="1"/>
      <c r="J108" s="1"/>
    </row>
    <row r="109" s="30" customFormat="1" customHeight="1" spans="1:10">
      <c r="A109" s="1"/>
      <c r="B109" s="1"/>
      <c r="C109" s="1"/>
      <c r="D109" s="1"/>
      <c r="E109" s="4"/>
      <c r="F109" s="4"/>
      <c r="G109" s="4"/>
      <c r="H109" s="1"/>
      <c r="I109" s="1"/>
      <c r="J109" s="1"/>
    </row>
  </sheetData>
  <autoFilter xmlns:etc="http://www.wps.cn/officeDocument/2017/etCustomData" ref="A2:J45" etc:filterBottomFollowUsedRange="0">
    <extLst/>
  </autoFilter>
  <conditionalFormatting sqref="E4">
    <cfRule type="duplicateValues" dxfId="0" priority="5"/>
  </conditionalFormatting>
  <conditionalFormatting sqref="E7">
    <cfRule type="duplicateValues" dxfId="0" priority="4"/>
  </conditionalFormatting>
  <conditionalFormatting sqref="G12">
    <cfRule type="duplicateValues" dxfId="0" priority="3"/>
  </conditionalFormatting>
  <conditionalFormatting sqref="J1:J45">
    <cfRule type="cellIs" dxfId="1" priority="2" operator="equal">
      <formula>"不定级"</formula>
    </cfRule>
    <cfRule type="cellIs" dxfId="2" priority="1" operator="equal">
      <formula>"二级"</formula>
    </cfRule>
  </conditionalFormatting>
  <conditionalFormatting sqref="J81:J1048576">
    <cfRule type="cellIs" dxfId="2" priority="7" operator="equal">
      <formula>"二级"</formula>
    </cfRule>
    <cfRule type="cellIs" dxfId="1" priority="8" operator="equal">
      <formula>"不定级"</formula>
    </cfRule>
  </conditionalFormatting>
  <conditionalFormatting sqref="G3:G11 G16:G45 G14">
    <cfRule type="duplicateValues" dxfId="0" priority="6"/>
  </conditionalFormatting>
  <pageMargins left="0.393055555555556" right="0.393055555555556" top="1" bottom="1" header="0.5" footer="0.5"/>
  <pageSetup paperSize="9" scale="69"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4"/>
  <sheetViews>
    <sheetView workbookViewId="0">
      <pane ySplit="2" topLeftCell="A4" activePane="bottomLeft" state="frozen"/>
      <selection/>
      <selection pane="bottomLeft" activeCell="J23" sqref="J23"/>
    </sheetView>
  </sheetViews>
  <sheetFormatPr defaultColWidth="13.875" defaultRowHeight="26" customHeight="1"/>
  <cols>
    <col min="1" max="2" width="4.625" style="1" customWidth="1"/>
    <col min="3" max="3" width="28.625" style="1" customWidth="1"/>
    <col min="4" max="4" width="10.625" style="1" customWidth="1"/>
    <col min="5" max="7" width="10.625" style="4" customWidth="1"/>
    <col min="8" max="8" width="10.625" style="1" customWidth="1"/>
    <col min="9" max="9" width="38.625" style="1" customWidth="1"/>
    <col min="10" max="10" width="8.625" style="1" customWidth="1"/>
    <col min="11" max="16382" width="13.875" style="2" customWidth="1"/>
    <col min="16383" max="16384" width="13.875" style="2"/>
  </cols>
  <sheetData>
    <row r="1" s="1" customFormat="1" customHeight="1" spans="1:10">
      <c r="A1" s="5" t="s">
        <v>44</v>
      </c>
      <c r="B1" s="5"/>
      <c r="C1" s="5"/>
      <c r="D1" s="5"/>
      <c r="E1" s="7"/>
      <c r="F1" s="7"/>
      <c r="G1" s="7"/>
      <c r="H1" s="5"/>
      <c r="I1" s="5"/>
      <c r="J1" s="5"/>
    </row>
    <row r="2" s="2" customFormat="1" customHeight="1" spans="1:10">
      <c r="A2" s="6" t="s">
        <v>1</v>
      </c>
      <c r="B2" s="6" t="s">
        <v>2</v>
      </c>
      <c r="C2" s="6" t="s">
        <v>45</v>
      </c>
      <c r="D2" s="6" t="s">
        <v>46</v>
      </c>
      <c r="E2" s="8" t="s">
        <v>47</v>
      </c>
      <c r="F2" s="8" t="s">
        <v>48</v>
      </c>
      <c r="G2" s="8" t="s">
        <v>49</v>
      </c>
      <c r="H2" s="6" t="s">
        <v>50</v>
      </c>
      <c r="I2" s="6" t="s">
        <v>51</v>
      </c>
      <c r="J2" s="6" t="s">
        <v>52</v>
      </c>
    </row>
    <row r="3" s="2" customFormat="1" customHeight="1" spans="1:10">
      <c r="A3" s="6">
        <f t="shared" ref="A3:A61" si="0">ROW()-2</f>
        <v>1</v>
      </c>
      <c r="B3" s="6" t="s">
        <v>41</v>
      </c>
      <c r="C3" s="6" t="s">
        <v>53</v>
      </c>
      <c r="D3" s="6">
        <v>1624</v>
      </c>
      <c r="E3" s="8">
        <v>40707.71</v>
      </c>
      <c r="F3" s="8"/>
      <c r="G3" s="8">
        <v>15151.13</v>
      </c>
      <c r="H3" s="8">
        <f t="shared" ref="H3:H61" si="1">SUM(E3:G3)</f>
        <v>55858.84</v>
      </c>
      <c r="I3" s="6" t="s">
        <v>314</v>
      </c>
      <c r="J3" s="10" t="s">
        <v>55</v>
      </c>
    </row>
    <row r="4" s="2" customFormat="1" customHeight="1" spans="1:10">
      <c r="A4" s="6">
        <f t="shared" si="0"/>
        <v>2</v>
      </c>
      <c r="B4" s="6" t="s">
        <v>41</v>
      </c>
      <c r="C4" s="6" t="s">
        <v>56</v>
      </c>
      <c r="D4" s="6"/>
      <c r="E4" s="8">
        <v>23111.66</v>
      </c>
      <c r="F4" s="8">
        <v>6577.52</v>
      </c>
      <c r="G4" s="8"/>
      <c r="H4" s="8">
        <f t="shared" si="1"/>
        <v>29689.18</v>
      </c>
      <c r="I4" s="6"/>
      <c r="J4" s="10" t="s">
        <v>5</v>
      </c>
    </row>
    <row r="5" s="2" customFormat="1" customHeight="1" spans="1:10">
      <c r="A5" s="6">
        <f t="shared" si="0"/>
        <v>3</v>
      </c>
      <c r="B5" s="6" t="s">
        <v>41</v>
      </c>
      <c r="C5" s="6" t="s">
        <v>315</v>
      </c>
      <c r="D5" s="6">
        <v>51</v>
      </c>
      <c r="E5" s="8"/>
      <c r="F5" s="8">
        <v>373.48</v>
      </c>
      <c r="G5" s="8"/>
      <c r="H5" s="8">
        <f t="shared" si="1"/>
        <v>373.48</v>
      </c>
      <c r="I5" s="6"/>
      <c r="J5" s="10" t="s">
        <v>5</v>
      </c>
    </row>
    <row r="6" s="2" customFormat="1" customHeight="1" spans="1:10">
      <c r="A6" s="6">
        <f t="shared" si="0"/>
        <v>4</v>
      </c>
      <c r="B6" s="6" t="s">
        <v>41</v>
      </c>
      <c r="C6" s="6" t="s">
        <v>316</v>
      </c>
      <c r="D6" s="6">
        <v>68</v>
      </c>
      <c r="E6" s="8">
        <v>505.75</v>
      </c>
      <c r="F6" s="8"/>
      <c r="G6" s="8"/>
      <c r="H6" s="8">
        <f t="shared" si="1"/>
        <v>505.75</v>
      </c>
      <c r="I6" s="6"/>
      <c r="J6" s="10" t="s">
        <v>21</v>
      </c>
    </row>
    <row r="7" s="2" customFormat="1" customHeight="1" spans="1:10">
      <c r="A7" s="6">
        <f t="shared" si="0"/>
        <v>5</v>
      </c>
      <c r="B7" s="6" t="s">
        <v>41</v>
      </c>
      <c r="C7" s="6" t="s">
        <v>317</v>
      </c>
      <c r="D7" s="6">
        <v>85</v>
      </c>
      <c r="E7" s="8">
        <v>969.51</v>
      </c>
      <c r="F7" s="8"/>
      <c r="G7" s="8"/>
      <c r="H7" s="8">
        <f t="shared" si="1"/>
        <v>969.51</v>
      </c>
      <c r="I7" s="6"/>
      <c r="J7" s="10" t="s">
        <v>21</v>
      </c>
    </row>
    <row r="8" s="2" customFormat="1" customHeight="1" spans="1:10">
      <c r="A8" s="6">
        <f t="shared" si="0"/>
        <v>6</v>
      </c>
      <c r="B8" s="6" t="s">
        <v>41</v>
      </c>
      <c r="C8" s="6" t="s">
        <v>318</v>
      </c>
      <c r="D8" s="6">
        <v>78</v>
      </c>
      <c r="E8" s="8">
        <v>512.06</v>
      </c>
      <c r="F8" s="8"/>
      <c r="G8" s="8"/>
      <c r="H8" s="8">
        <f t="shared" si="1"/>
        <v>512.06</v>
      </c>
      <c r="I8" s="6"/>
      <c r="J8" s="10" t="s">
        <v>21</v>
      </c>
    </row>
    <row r="9" s="2" customFormat="1" customHeight="1" spans="1:10">
      <c r="A9" s="6">
        <f t="shared" si="0"/>
        <v>7</v>
      </c>
      <c r="B9" s="6" t="s">
        <v>41</v>
      </c>
      <c r="C9" s="6" t="s">
        <v>319</v>
      </c>
      <c r="D9" s="6">
        <v>89</v>
      </c>
      <c r="E9" s="8">
        <v>922.47</v>
      </c>
      <c r="F9" s="8"/>
      <c r="G9" s="8"/>
      <c r="H9" s="8">
        <f t="shared" si="1"/>
        <v>922.47</v>
      </c>
      <c r="I9" s="6"/>
      <c r="J9" s="10" t="s">
        <v>21</v>
      </c>
    </row>
    <row r="10" s="2" customFormat="1" customHeight="1" spans="1:10">
      <c r="A10" s="6">
        <f t="shared" si="0"/>
        <v>8</v>
      </c>
      <c r="B10" s="6" t="s">
        <v>41</v>
      </c>
      <c r="C10" s="6" t="s">
        <v>320</v>
      </c>
      <c r="D10" s="6">
        <v>348</v>
      </c>
      <c r="E10" s="8">
        <v>1723.39</v>
      </c>
      <c r="F10" s="8"/>
      <c r="G10" s="8"/>
      <c r="H10" s="8">
        <f t="shared" si="1"/>
        <v>1723.39</v>
      </c>
      <c r="I10" s="6"/>
      <c r="J10" s="10" t="s">
        <v>21</v>
      </c>
    </row>
    <row r="11" s="2" customFormat="1" customHeight="1" spans="1:10">
      <c r="A11" s="6">
        <f t="shared" si="0"/>
        <v>9</v>
      </c>
      <c r="B11" s="6" t="s">
        <v>41</v>
      </c>
      <c r="C11" s="6" t="s">
        <v>321</v>
      </c>
      <c r="D11" s="6">
        <v>70</v>
      </c>
      <c r="E11" s="8">
        <v>508.45</v>
      </c>
      <c r="F11" s="8"/>
      <c r="G11" s="8"/>
      <c r="H11" s="8">
        <f t="shared" si="1"/>
        <v>508.45</v>
      </c>
      <c r="I11" s="6"/>
      <c r="J11" s="10" t="s">
        <v>21</v>
      </c>
    </row>
    <row r="12" s="2" customFormat="1" customHeight="1" spans="1:10">
      <c r="A12" s="6">
        <f t="shared" si="0"/>
        <v>10</v>
      </c>
      <c r="B12" s="6" t="s">
        <v>41</v>
      </c>
      <c r="C12" s="6" t="s">
        <v>322</v>
      </c>
      <c r="D12" s="6">
        <v>121</v>
      </c>
      <c r="E12" s="8">
        <v>736.02</v>
      </c>
      <c r="F12" s="8"/>
      <c r="G12" s="8"/>
      <c r="H12" s="8">
        <f t="shared" si="1"/>
        <v>736.02</v>
      </c>
      <c r="I12" s="6"/>
      <c r="J12" s="6" t="s">
        <v>21</v>
      </c>
    </row>
    <row r="13" s="2" customFormat="1" customHeight="1" spans="1:10">
      <c r="A13" s="6">
        <f t="shared" si="0"/>
        <v>11</v>
      </c>
      <c r="B13" s="6" t="s">
        <v>41</v>
      </c>
      <c r="C13" s="6" t="s">
        <v>323</v>
      </c>
      <c r="D13" s="6">
        <v>164</v>
      </c>
      <c r="E13" s="8">
        <v>1288.19</v>
      </c>
      <c r="F13" s="8"/>
      <c r="G13" s="8"/>
      <c r="H13" s="8">
        <f t="shared" si="1"/>
        <v>1288.19</v>
      </c>
      <c r="I13" s="6" t="s">
        <v>263</v>
      </c>
      <c r="J13" s="10" t="s">
        <v>21</v>
      </c>
    </row>
    <row r="14" s="2" customFormat="1" customHeight="1" spans="1:10">
      <c r="A14" s="6">
        <f t="shared" si="0"/>
        <v>12</v>
      </c>
      <c r="B14" s="6" t="s">
        <v>41</v>
      </c>
      <c r="C14" s="6" t="s">
        <v>324</v>
      </c>
      <c r="D14" s="6">
        <v>27</v>
      </c>
      <c r="E14" s="8">
        <v>298.16</v>
      </c>
      <c r="F14" s="8"/>
      <c r="G14" s="4"/>
      <c r="H14" s="8">
        <f t="shared" si="1"/>
        <v>298.16</v>
      </c>
      <c r="I14" s="1"/>
      <c r="J14" s="10" t="s">
        <v>21</v>
      </c>
    </row>
    <row r="15" s="2" customFormat="1" customHeight="1" spans="1:10">
      <c r="A15" s="6">
        <f t="shared" si="0"/>
        <v>13</v>
      </c>
      <c r="B15" s="6" t="s">
        <v>41</v>
      </c>
      <c r="C15" s="6" t="s">
        <v>325</v>
      </c>
      <c r="D15" s="6">
        <v>267</v>
      </c>
      <c r="E15" s="8">
        <v>2601.94</v>
      </c>
      <c r="F15" s="8"/>
      <c r="G15" s="8">
        <v>228.24</v>
      </c>
      <c r="H15" s="8">
        <f t="shared" si="1"/>
        <v>2830.18</v>
      </c>
      <c r="I15" s="6"/>
      <c r="J15" s="10" t="s">
        <v>21</v>
      </c>
    </row>
    <row r="16" s="2" customFormat="1" customHeight="1" spans="1:10">
      <c r="A16" s="6">
        <f t="shared" si="0"/>
        <v>14</v>
      </c>
      <c r="B16" s="6" t="s">
        <v>41</v>
      </c>
      <c r="C16" s="6" t="s">
        <v>326</v>
      </c>
      <c r="D16" s="6">
        <v>306</v>
      </c>
      <c r="E16" s="8">
        <v>3457.55</v>
      </c>
      <c r="F16" s="8"/>
      <c r="G16" s="4">
        <v>860.16</v>
      </c>
      <c r="H16" s="8">
        <f t="shared" si="1"/>
        <v>4317.71</v>
      </c>
      <c r="I16" s="1"/>
      <c r="J16" s="10" t="s">
        <v>21</v>
      </c>
    </row>
    <row r="17" s="2" customFormat="1" customHeight="1" spans="1:10">
      <c r="A17" s="6">
        <f t="shared" si="0"/>
        <v>15</v>
      </c>
      <c r="B17" s="6" t="s">
        <v>41</v>
      </c>
      <c r="C17" s="6" t="s">
        <v>327</v>
      </c>
      <c r="D17" s="6">
        <v>367</v>
      </c>
      <c r="E17" s="8">
        <v>4586.81</v>
      </c>
      <c r="F17" s="8">
        <v>1170.44</v>
      </c>
      <c r="G17" s="8"/>
      <c r="H17" s="8">
        <f t="shared" si="1"/>
        <v>5757.25</v>
      </c>
      <c r="I17" s="6"/>
      <c r="J17" s="10" t="s">
        <v>21</v>
      </c>
    </row>
    <row r="18" s="2" customFormat="1" customHeight="1" spans="1:10">
      <c r="A18" s="6">
        <f t="shared" si="0"/>
        <v>16</v>
      </c>
      <c r="B18" s="6" t="s">
        <v>41</v>
      </c>
      <c r="C18" s="6" t="s">
        <v>328</v>
      </c>
      <c r="D18" s="6">
        <v>255</v>
      </c>
      <c r="E18" s="8">
        <v>3143.41</v>
      </c>
      <c r="F18" s="8"/>
      <c r="G18" s="8"/>
      <c r="H18" s="8">
        <f t="shared" si="1"/>
        <v>3143.41</v>
      </c>
      <c r="I18" s="6"/>
      <c r="J18" s="10" t="s">
        <v>21</v>
      </c>
    </row>
    <row r="19" s="2" customFormat="1" customHeight="1" spans="1:10">
      <c r="A19" s="6">
        <f t="shared" si="0"/>
        <v>17</v>
      </c>
      <c r="B19" s="6" t="s">
        <v>41</v>
      </c>
      <c r="C19" s="6" t="s">
        <v>329</v>
      </c>
      <c r="D19" s="6">
        <v>646</v>
      </c>
      <c r="E19" s="8">
        <v>8258.09</v>
      </c>
      <c r="F19" s="8">
        <v>735.38</v>
      </c>
      <c r="G19" s="8">
        <v>914.63</v>
      </c>
      <c r="H19" s="8">
        <f t="shared" si="1"/>
        <v>9908.1</v>
      </c>
      <c r="I19" s="6"/>
      <c r="J19" s="10" t="s">
        <v>21</v>
      </c>
    </row>
    <row r="20" s="2" customFormat="1" customHeight="1" spans="1:10">
      <c r="A20" s="6">
        <f t="shared" si="0"/>
        <v>18</v>
      </c>
      <c r="B20" s="6" t="s">
        <v>41</v>
      </c>
      <c r="C20" s="6" t="s">
        <v>330</v>
      </c>
      <c r="D20" s="6">
        <v>687</v>
      </c>
      <c r="E20" s="8">
        <v>25026.77</v>
      </c>
      <c r="F20" s="8">
        <v>3273.26</v>
      </c>
      <c r="G20" s="8">
        <v>997.05</v>
      </c>
      <c r="H20" s="8">
        <f t="shared" si="1"/>
        <v>29297.08</v>
      </c>
      <c r="I20" s="6" t="s">
        <v>331</v>
      </c>
      <c r="J20" s="10" t="s">
        <v>5</v>
      </c>
    </row>
    <row r="21" s="2" customFormat="1" customHeight="1" spans="1:10">
      <c r="A21" s="6">
        <f t="shared" si="0"/>
        <v>19</v>
      </c>
      <c r="B21" s="6" t="s">
        <v>41</v>
      </c>
      <c r="C21" s="6" t="s">
        <v>332</v>
      </c>
      <c r="D21" s="6">
        <v>720</v>
      </c>
      <c r="E21" s="8">
        <v>13424.86</v>
      </c>
      <c r="F21" s="8"/>
      <c r="G21" s="8">
        <v>1604.22</v>
      </c>
      <c r="H21" s="8">
        <f t="shared" si="1"/>
        <v>15029.08</v>
      </c>
      <c r="I21" s="6"/>
      <c r="J21" s="10" t="s">
        <v>21</v>
      </c>
    </row>
    <row r="22" s="2" customFormat="1" customHeight="1" spans="1:10">
      <c r="A22" s="6">
        <f t="shared" si="0"/>
        <v>20</v>
      </c>
      <c r="B22" s="6" t="s">
        <v>41</v>
      </c>
      <c r="C22" s="6" t="s">
        <v>333</v>
      </c>
      <c r="D22" s="6">
        <v>387</v>
      </c>
      <c r="E22" s="8">
        <v>7535.97</v>
      </c>
      <c r="F22" s="8">
        <v>535.28</v>
      </c>
      <c r="G22" s="8">
        <v>1073.28</v>
      </c>
      <c r="H22" s="8">
        <f t="shared" si="1"/>
        <v>9144.53</v>
      </c>
      <c r="I22" s="6"/>
      <c r="J22" s="10" t="s">
        <v>21</v>
      </c>
    </row>
    <row r="23" s="2" customFormat="1" customHeight="1" spans="1:10">
      <c r="A23" s="6">
        <f t="shared" si="0"/>
        <v>21</v>
      </c>
      <c r="B23" s="6" t="s">
        <v>41</v>
      </c>
      <c r="C23" s="6" t="s">
        <v>334</v>
      </c>
      <c r="D23" s="6"/>
      <c r="E23" s="8">
        <v>1365.51</v>
      </c>
      <c r="F23" s="8"/>
      <c r="G23" s="8"/>
      <c r="H23" s="8">
        <f t="shared" si="1"/>
        <v>1365.51</v>
      </c>
      <c r="I23" s="6" t="s">
        <v>255</v>
      </c>
      <c r="J23" s="10" t="s">
        <v>55</v>
      </c>
    </row>
    <row r="24" s="2" customFormat="1" customHeight="1" spans="1:10">
      <c r="A24" s="6">
        <f t="shared" si="0"/>
        <v>22</v>
      </c>
      <c r="B24" s="6" t="s">
        <v>41</v>
      </c>
      <c r="C24" s="6" t="s">
        <v>335</v>
      </c>
      <c r="D24" s="6">
        <v>56</v>
      </c>
      <c r="E24" s="8">
        <v>1675.87</v>
      </c>
      <c r="F24" s="8"/>
      <c r="G24" s="8"/>
      <c r="H24" s="8">
        <f t="shared" si="1"/>
        <v>1675.87</v>
      </c>
      <c r="I24" s="6" t="s">
        <v>336</v>
      </c>
      <c r="J24" s="10" t="s">
        <v>21</v>
      </c>
    </row>
    <row r="25" s="2" customFormat="1" customHeight="1" spans="1:10">
      <c r="A25" s="6">
        <f t="shared" si="0"/>
        <v>23</v>
      </c>
      <c r="B25" s="6" t="s">
        <v>41</v>
      </c>
      <c r="C25" s="6" t="s">
        <v>337</v>
      </c>
      <c r="D25" s="6">
        <v>56</v>
      </c>
      <c r="E25" s="8">
        <v>1552.38</v>
      </c>
      <c r="F25" s="8"/>
      <c r="G25" s="8"/>
      <c r="H25" s="8">
        <f t="shared" si="1"/>
        <v>1552.38</v>
      </c>
      <c r="I25" s="6" t="s">
        <v>338</v>
      </c>
      <c r="J25" s="10" t="s">
        <v>21</v>
      </c>
    </row>
    <row r="26" s="2" customFormat="1" customHeight="1" spans="1:10">
      <c r="A26" s="6">
        <f t="shared" si="0"/>
        <v>24</v>
      </c>
      <c r="B26" s="6" t="s">
        <v>41</v>
      </c>
      <c r="C26" s="6" t="s">
        <v>339</v>
      </c>
      <c r="D26" s="6">
        <v>56</v>
      </c>
      <c r="E26" s="8">
        <v>1578.6</v>
      </c>
      <c r="F26" s="8"/>
      <c r="G26" s="8"/>
      <c r="H26" s="8">
        <f t="shared" si="1"/>
        <v>1578.6</v>
      </c>
      <c r="I26" s="6" t="s">
        <v>338</v>
      </c>
      <c r="J26" s="10" t="s">
        <v>21</v>
      </c>
    </row>
    <row r="27" s="2" customFormat="1" customHeight="1" spans="1:10">
      <c r="A27" s="6">
        <f t="shared" si="0"/>
        <v>25</v>
      </c>
      <c r="B27" s="6" t="s">
        <v>41</v>
      </c>
      <c r="C27" s="6" t="s">
        <v>340</v>
      </c>
      <c r="D27" s="6">
        <v>56</v>
      </c>
      <c r="E27" s="8">
        <v>1563.66</v>
      </c>
      <c r="F27" s="8"/>
      <c r="G27" s="8"/>
      <c r="H27" s="8">
        <f t="shared" si="1"/>
        <v>1563.66</v>
      </c>
      <c r="I27" s="6" t="s">
        <v>336</v>
      </c>
      <c r="J27" s="10" t="s">
        <v>21</v>
      </c>
    </row>
    <row r="28" s="2" customFormat="1" customHeight="1" spans="1:10">
      <c r="A28" s="6">
        <f t="shared" si="0"/>
        <v>26</v>
      </c>
      <c r="B28" s="6" t="s">
        <v>41</v>
      </c>
      <c r="C28" s="6" t="s">
        <v>341</v>
      </c>
      <c r="D28" s="6">
        <v>56</v>
      </c>
      <c r="E28" s="8">
        <v>1541.02</v>
      </c>
      <c r="F28" s="8"/>
      <c r="G28" s="8"/>
      <c r="H28" s="8">
        <f t="shared" si="1"/>
        <v>1541.02</v>
      </c>
      <c r="I28" s="6" t="s">
        <v>338</v>
      </c>
      <c r="J28" s="10" t="s">
        <v>21</v>
      </c>
    </row>
    <row r="29" s="2" customFormat="1" customHeight="1" spans="1:10">
      <c r="A29" s="6">
        <f t="shared" si="0"/>
        <v>27</v>
      </c>
      <c r="B29" s="6" t="s">
        <v>41</v>
      </c>
      <c r="C29" s="6" t="s">
        <v>342</v>
      </c>
      <c r="D29" s="6">
        <v>56</v>
      </c>
      <c r="E29" s="8">
        <v>1585.72</v>
      </c>
      <c r="F29" s="8"/>
      <c r="G29" s="8"/>
      <c r="H29" s="8">
        <f t="shared" si="1"/>
        <v>1585.72</v>
      </c>
      <c r="I29" s="6" t="s">
        <v>343</v>
      </c>
      <c r="J29" s="10" t="s">
        <v>21</v>
      </c>
    </row>
    <row r="30" s="2" customFormat="1" customHeight="1" spans="1:10">
      <c r="A30" s="6">
        <f t="shared" si="0"/>
        <v>28</v>
      </c>
      <c r="B30" s="6" t="s">
        <v>41</v>
      </c>
      <c r="C30" s="6" t="s">
        <v>344</v>
      </c>
      <c r="D30" s="6">
        <v>112</v>
      </c>
      <c r="E30" s="8">
        <v>1589.04</v>
      </c>
      <c r="F30" s="8">
        <v>607.06</v>
      </c>
      <c r="G30" s="8"/>
      <c r="H30" s="8">
        <f t="shared" si="1"/>
        <v>2196.1</v>
      </c>
      <c r="I30" s="6"/>
      <c r="J30" s="10" t="s">
        <v>21</v>
      </c>
    </row>
    <row r="31" s="2" customFormat="1" customHeight="1" spans="1:10">
      <c r="A31" s="6">
        <f t="shared" si="0"/>
        <v>29</v>
      </c>
      <c r="B31" s="6" t="s">
        <v>41</v>
      </c>
      <c r="C31" s="6" t="s">
        <v>345</v>
      </c>
      <c r="D31" s="6">
        <v>213</v>
      </c>
      <c r="E31" s="8">
        <v>2401.81</v>
      </c>
      <c r="F31" s="8">
        <v>589.3</v>
      </c>
      <c r="G31" s="8">
        <v>151.6</v>
      </c>
      <c r="H31" s="8">
        <f t="shared" si="1"/>
        <v>3142.71</v>
      </c>
      <c r="I31" s="6"/>
      <c r="J31" s="10" t="s">
        <v>21</v>
      </c>
    </row>
    <row r="32" s="2" customFormat="1" customHeight="1" spans="1:10">
      <c r="A32" s="6">
        <f t="shared" si="0"/>
        <v>30</v>
      </c>
      <c r="B32" s="6" t="s">
        <v>41</v>
      </c>
      <c r="C32" s="6" t="s">
        <v>346</v>
      </c>
      <c r="D32" s="6">
        <v>260</v>
      </c>
      <c r="E32" s="8">
        <v>2823.59</v>
      </c>
      <c r="F32" s="8">
        <v>2345.49</v>
      </c>
      <c r="G32" s="8"/>
      <c r="H32" s="8">
        <f t="shared" si="1"/>
        <v>5169.08</v>
      </c>
      <c r="I32" s="6" t="s">
        <v>347</v>
      </c>
      <c r="J32" s="10" t="s">
        <v>21</v>
      </c>
    </row>
    <row r="33" s="2" customFormat="1" customHeight="1" spans="1:10">
      <c r="A33" s="6">
        <f t="shared" si="0"/>
        <v>31</v>
      </c>
      <c r="B33" s="6" t="s">
        <v>41</v>
      </c>
      <c r="C33" s="6" t="s">
        <v>348</v>
      </c>
      <c r="D33" s="6">
        <v>167</v>
      </c>
      <c r="E33" s="8">
        <v>2473</v>
      </c>
      <c r="F33" s="8">
        <v>617.7</v>
      </c>
      <c r="G33" s="8"/>
      <c r="H33" s="8">
        <f t="shared" si="1"/>
        <v>3090.7</v>
      </c>
      <c r="I33" s="6" t="s">
        <v>349</v>
      </c>
      <c r="J33" s="10" t="s">
        <v>21</v>
      </c>
    </row>
    <row r="34" s="2" customFormat="1" customHeight="1" spans="1:10">
      <c r="A34" s="6">
        <f t="shared" si="0"/>
        <v>32</v>
      </c>
      <c r="B34" s="6" t="s">
        <v>41</v>
      </c>
      <c r="C34" s="6" t="s">
        <v>350</v>
      </c>
      <c r="D34" s="6">
        <v>105</v>
      </c>
      <c r="E34" s="8">
        <v>1954.74</v>
      </c>
      <c r="F34" s="8">
        <v>221.96</v>
      </c>
      <c r="G34" s="8"/>
      <c r="H34" s="8">
        <f t="shared" si="1"/>
        <v>2176.7</v>
      </c>
      <c r="I34" s="6" t="s">
        <v>351</v>
      </c>
      <c r="J34" s="10" t="s">
        <v>21</v>
      </c>
    </row>
    <row r="35" s="2" customFormat="1" customHeight="1" spans="1:10">
      <c r="A35" s="6">
        <f t="shared" si="0"/>
        <v>33</v>
      </c>
      <c r="B35" s="6" t="s">
        <v>41</v>
      </c>
      <c r="C35" s="6" t="s">
        <v>352</v>
      </c>
      <c r="D35" s="6">
        <v>93</v>
      </c>
      <c r="E35" s="8">
        <v>781.17</v>
      </c>
      <c r="F35" s="8">
        <v>192.28</v>
      </c>
      <c r="G35" s="8"/>
      <c r="H35" s="8">
        <f t="shared" si="1"/>
        <v>973.45</v>
      </c>
      <c r="I35" s="6"/>
      <c r="J35" s="10" t="s">
        <v>21</v>
      </c>
    </row>
    <row r="36" s="2" customFormat="1" customHeight="1" spans="1:10">
      <c r="A36" s="6">
        <f t="shared" si="0"/>
        <v>34</v>
      </c>
      <c r="B36" s="6" t="s">
        <v>41</v>
      </c>
      <c r="C36" s="6" t="s">
        <v>353</v>
      </c>
      <c r="D36" s="6">
        <v>114</v>
      </c>
      <c r="E36" s="8">
        <v>1264.93</v>
      </c>
      <c r="F36" s="8">
        <v>364.57</v>
      </c>
      <c r="G36" s="8"/>
      <c r="H36" s="8">
        <f t="shared" si="1"/>
        <v>1629.5</v>
      </c>
      <c r="I36" s="6"/>
      <c r="J36" s="10" t="s">
        <v>21</v>
      </c>
    </row>
    <row r="37" s="2" customFormat="1" customHeight="1" spans="1:10">
      <c r="A37" s="6">
        <f t="shared" si="0"/>
        <v>35</v>
      </c>
      <c r="B37" s="6" t="s">
        <v>41</v>
      </c>
      <c r="C37" s="6" t="s">
        <v>354</v>
      </c>
      <c r="D37" s="6">
        <v>103</v>
      </c>
      <c r="E37" s="8">
        <v>1093.94</v>
      </c>
      <c r="F37" s="8"/>
      <c r="G37" s="8"/>
      <c r="H37" s="8">
        <f t="shared" si="1"/>
        <v>1093.94</v>
      </c>
      <c r="I37" s="6"/>
      <c r="J37" s="10" t="s">
        <v>21</v>
      </c>
    </row>
    <row r="38" s="2" customFormat="1" customHeight="1" spans="1:10">
      <c r="A38" s="6">
        <f t="shared" si="0"/>
        <v>36</v>
      </c>
      <c r="B38" s="6" t="s">
        <v>41</v>
      </c>
      <c r="C38" s="6" t="s">
        <v>355</v>
      </c>
      <c r="D38" s="6">
        <v>121</v>
      </c>
      <c r="E38" s="8">
        <v>1958.66</v>
      </c>
      <c r="F38" s="8"/>
      <c r="G38" s="8"/>
      <c r="H38" s="8">
        <f t="shared" si="1"/>
        <v>1958.66</v>
      </c>
      <c r="I38" s="6"/>
      <c r="J38" s="10" t="s">
        <v>21</v>
      </c>
    </row>
    <row r="39" s="2" customFormat="1" customHeight="1" spans="1:10">
      <c r="A39" s="6">
        <f t="shared" si="0"/>
        <v>37</v>
      </c>
      <c r="B39" s="6" t="s">
        <v>41</v>
      </c>
      <c r="C39" s="6" t="s">
        <v>356</v>
      </c>
      <c r="D39" s="6">
        <v>282</v>
      </c>
      <c r="E39" s="8">
        <v>4941.4</v>
      </c>
      <c r="F39" s="8"/>
      <c r="G39" s="8">
        <v>504.79</v>
      </c>
      <c r="H39" s="8">
        <f t="shared" si="1"/>
        <v>5446.19</v>
      </c>
      <c r="I39" s="6"/>
      <c r="J39" s="10" t="s">
        <v>21</v>
      </c>
    </row>
    <row r="40" s="2" customFormat="1" customHeight="1" spans="1:10">
      <c r="A40" s="6">
        <f t="shared" si="0"/>
        <v>38</v>
      </c>
      <c r="B40" s="6" t="s">
        <v>41</v>
      </c>
      <c r="C40" s="6" t="s">
        <v>357</v>
      </c>
      <c r="D40" s="6">
        <v>252</v>
      </c>
      <c r="E40" s="8">
        <v>1828.55</v>
      </c>
      <c r="F40" s="8"/>
      <c r="G40" s="8"/>
      <c r="H40" s="8">
        <f t="shared" si="1"/>
        <v>1828.55</v>
      </c>
      <c r="I40" s="6" t="s">
        <v>358</v>
      </c>
      <c r="J40" s="10" t="s">
        <v>21</v>
      </c>
    </row>
    <row r="41" s="2" customFormat="1" customHeight="1" spans="1:10">
      <c r="A41" s="6">
        <f t="shared" si="0"/>
        <v>39</v>
      </c>
      <c r="B41" s="6" t="s">
        <v>41</v>
      </c>
      <c r="C41" s="6" t="s">
        <v>359</v>
      </c>
      <c r="D41" s="6">
        <v>252</v>
      </c>
      <c r="E41" s="8">
        <v>3606.8</v>
      </c>
      <c r="F41" s="8"/>
      <c r="G41" s="8"/>
      <c r="H41" s="8">
        <f t="shared" si="1"/>
        <v>3606.8</v>
      </c>
      <c r="I41" s="6" t="s">
        <v>360</v>
      </c>
      <c r="J41" s="10" t="s">
        <v>21</v>
      </c>
    </row>
    <row r="42" s="2" customFormat="1" customHeight="1" spans="1:10">
      <c r="A42" s="6">
        <f t="shared" si="0"/>
        <v>40</v>
      </c>
      <c r="B42" s="6" t="s">
        <v>41</v>
      </c>
      <c r="C42" s="6" t="s">
        <v>361</v>
      </c>
      <c r="D42" s="6">
        <v>252</v>
      </c>
      <c r="E42" s="8">
        <v>3571.14</v>
      </c>
      <c r="F42" s="8"/>
      <c r="G42" s="8"/>
      <c r="H42" s="8">
        <f t="shared" si="1"/>
        <v>3571.14</v>
      </c>
      <c r="I42" s="6" t="s">
        <v>362</v>
      </c>
      <c r="J42" s="10" t="s">
        <v>21</v>
      </c>
    </row>
    <row r="43" s="2" customFormat="1" customHeight="1" spans="1:10">
      <c r="A43" s="6">
        <f t="shared" si="0"/>
        <v>41</v>
      </c>
      <c r="B43" s="6" t="s">
        <v>41</v>
      </c>
      <c r="C43" s="6" t="s">
        <v>363</v>
      </c>
      <c r="D43" s="6">
        <v>328</v>
      </c>
      <c r="E43" s="8">
        <v>3381.67</v>
      </c>
      <c r="F43" s="8"/>
      <c r="G43" s="8">
        <v>632.38</v>
      </c>
      <c r="H43" s="8">
        <f t="shared" si="1"/>
        <v>4014.05</v>
      </c>
      <c r="I43" s="6"/>
      <c r="J43" s="10" t="s">
        <v>21</v>
      </c>
    </row>
    <row r="44" s="2" customFormat="1" customHeight="1" spans="1:10">
      <c r="A44" s="6">
        <f t="shared" si="0"/>
        <v>42</v>
      </c>
      <c r="B44" s="6" t="s">
        <v>41</v>
      </c>
      <c r="C44" s="6" t="s">
        <v>364</v>
      </c>
      <c r="D44" s="6">
        <v>116</v>
      </c>
      <c r="E44" s="8">
        <v>1382.44</v>
      </c>
      <c r="F44" s="8"/>
      <c r="G44" s="8"/>
      <c r="H44" s="8">
        <f t="shared" si="1"/>
        <v>1382.44</v>
      </c>
      <c r="I44" s="6"/>
      <c r="J44" s="10" t="s">
        <v>21</v>
      </c>
    </row>
    <row r="45" s="2" customFormat="1" customHeight="1" spans="1:10">
      <c r="A45" s="6">
        <f t="shared" si="0"/>
        <v>43</v>
      </c>
      <c r="B45" s="6" t="s">
        <v>41</v>
      </c>
      <c r="C45" s="6" t="s">
        <v>365</v>
      </c>
      <c r="D45" s="6">
        <v>342</v>
      </c>
      <c r="E45" s="8">
        <v>4743.45</v>
      </c>
      <c r="F45" s="8"/>
      <c r="G45" s="8"/>
      <c r="H45" s="8">
        <f t="shared" si="1"/>
        <v>4743.45</v>
      </c>
      <c r="I45" s="6"/>
      <c r="J45" s="10" t="s">
        <v>21</v>
      </c>
    </row>
    <row r="46" s="2" customFormat="1" customHeight="1" spans="1:10">
      <c r="A46" s="6">
        <f t="shared" si="0"/>
        <v>44</v>
      </c>
      <c r="B46" s="6" t="s">
        <v>41</v>
      </c>
      <c r="C46" s="6" t="s">
        <v>366</v>
      </c>
      <c r="D46" s="6">
        <v>533</v>
      </c>
      <c r="E46" s="8">
        <v>12142.6</v>
      </c>
      <c r="F46" s="8">
        <v>949.09</v>
      </c>
      <c r="G46" s="8">
        <v>2180.42</v>
      </c>
      <c r="H46" s="8">
        <f t="shared" si="1"/>
        <v>15272.11</v>
      </c>
      <c r="I46" s="6"/>
      <c r="J46" s="10" t="s">
        <v>21</v>
      </c>
    </row>
    <row r="47" s="2" customFormat="1" customHeight="1" spans="1:10">
      <c r="A47" s="6">
        <f t="shared" si="0"/>
        <v>45</v>
      </c>
      <c r="B47" s="6" t="s">
        <v>41</v>
      </c>
      <c r="C47" s="6" t="s">
        <v>367</v>
      </c>
      <c r="D47" s="6">
        <v>240</v>
      </c>
      <c r="E47" s="8">
        <v>1828.34</v>
      </c>
      <c r="F47" s="8"/>
      <c r="G47" s="8"/>
      <c r="H47" s="8">
        <f t="shared" si="1"/>
        <v>1828.34</v>
      </c>
      <c r="I47" s="6"/>
      <c r="J47" s="10" t="s">
        <v>6</v>
      </c>
    </row>
    <row r="48" s="2" customFormat="1" customHeight="1" spans="1:10">
      <c r="A48" s="6">
        <f t="shared" si="0"/>
        <v>46</v>
      </c>
      <c r="B48" s="6" t="s">
        <v>41</v>
      </c>
      <c r="C48" s="6" t="s">
        <v>368</v>
      </c>
      <c r="D48" s="6">
        <v>259</v>
      </c>
      <c r="E48" s="8">
        <v>3087</v>
      </c>
      <c r="F48" s="8"/>
      <c r="G48" s="8">
        <v>2632.72</v>
      </c>
      <c r="H48" s="8">
        <f t="shared" si="1"/>
        <v>5719.72</v>
      </c>
      <c r="I48" s="6"/>
      <c r="J48" s="10" t="s">
        <v>21</v>
      </c>
    </row>
    <row r="49" s="2" customFormat="1" customHeight="1" spans="1:10">
      <c r="A49" s="6">
        <f t="shared" si="0"/>
        <v>47</v>
      </c>
      <c r="B49" s="6" t="s">
        <v>41</v>
      </c>
      <c r="C49" s="6" t="s">
        <v>369</v>
      </c>
      <c r="D49" s="6">
        <v>817</v>
      </c>
      <c r="E49" s="8">
        <v>12722.98</v>
      </c>
      <c r="F49" s="8">
        <v>1439.66</v>
      </c>
      <c r="G49" s="8">
        <v>12151.92</v>
      </c>
      <c r="H49" s="8">
        <f t="shared" si="1"/>
        <v>26314.56</v>
      </c>
      <c r="I49" s="6"/>
      <c r="J49" s="10" t="s">
        <v>21</v>
      </c>
    </row>
    <row r="50" s="2" customFormat="1" customHeight="1" spans="1:10">
      <c r="A50" s="6">
        <f t="shared" si="0"/>
        <v>48</v>
      </c>
      <c r="B50" s="6" t="s">
        <v>41</v>
      </c>
      <c r="C50" s="6" t="s">
        <v>370</v>
      </c>
      <c r="D50" s="6">
        <v>118</v>
      </c>
      <c r="E50" s="8">
        <v>983.94</v>
      </c>
      <c r="F50" s="8"/>
      <c r="G50" s="8"/>
      <c r="H50" s="8">
        <f t="shared" si="1"/>
        <v>983.94</v>
      </c>
      <c r="I50" s="6"/>
      <c r="J50" s="10" t="s">
        <v>21</v>
      </c>
    </row>
    <row r="51" s="2" customFormat="1" customHeight="1" spans="1:10">
      <c r="A51" s="6">
        <f t="shared" si="0"/>
        <v>49</v>
      </c>
      <c r="B51" s="6" t="s">
        <v>41</v>
      </c>
      <c r="C51" s="6" t="s">
        <v>371</v>
      </c>
      <c r="D51" s="6">
        <v>692</v>
      </c>
      <c r="E51" s="8">
        <v>6481.56</v>
      </c>
      <c r="F51" s="8"/>
      <c r="G51" s="8">
        <v>3131.03</v>
      </c>
      <c r="H51" s="8">
        <f t="shared" si="1"/>
        <v>9612.59</v>
      </c>
      <c r="I51" s="6"/>
      <c r="J51" s="10" t="s">
        <v>6</v>
      </c>
    </row>
    <row r="52" s="2" customFormat="1" customHeight="1" spans="1:10">
      <c r="A52" s="6">
        <f t="shared" si="0"/>
        <v>50</v>
      </c>
      <c r="B52" s="6" t="s">
        <v>41</v>
      </c>
      <c r="C52" s="6" t="s">
        <v>372</v>
      </c>
      <c r="D52" s="6">
        <v>550</v>
      </c>
      <c r="E52" s="8">
        <v>4806.09</v>
      </c>
      <c r="F52" s="8">
        <v>127.06</v>
      </c>
      <c r="G52" s="8"/>
      <c r="H52" s="8">
        <f t="shared" si="1"/>
        <v>4933.15</v>
      </c>
      <c r="I52" s="6"/>
      <c r="J52" s="10" t="s">
        <v>6</v>
      </c>
    </row>
    <row r="53" s="2" customFormat="1" customHeight="1" spans="1:10">
      <c r="A53" s="6">
        <f t="shared" si="0"/>
        <v>51</v>
      </c>
      <c r="B53" s="6" t="s">
        <v>41</v>
      </c>
      <c r="C53" s="6" t="s">
        <v>373</v>
      </c>
      <c r="D53" s="6">
        <v>264</v>
      </c>
      <c r="E53" s="8">
        <v>1118.98</v>
      </c>
      <c r="F53" s="8">
        <v>617.49</v>
      </c>
      <c r="G53" s="8"/>
      <c r="H53" s="8">
        <f t="shared" si="1"/>
        <v>1736.47</v>
      </c>
      <c r="I53" s="6"/>
      <c r="J53" s="10" t="s">
        <v>6</v>
      </c>
    </row>
    <row r="54" s="2" customFormat="1" customHeight="1" spans="1:10">
      <c r="A54" s="6">
        <f t="shared" si="0"/>
        <v>52</v>
      </c>
      <c r="B54" s="6" t="s">
        <v>41</v>
      </c>
      <c r="C54" s="6" t="s">
        <v>374</v>
      </c>
      <c r="D54" s="6">
        <v>1481</v>
      </c>
      <c r="E54" s="8">
        <v>7045.15</v>
      </c>
      <c r="F54" s="8"/>
      <c r="G54" s="8"/>
      <c r="H54" s="8">
        <f t="shared" si="1"/>
        <v>7045.15</v>
      </c>
      <c r="I54" s="6"/>
      <c r="J54" s="10" t="s">
        <v>6</v>
      </c>
    </row>
    <row r="55" s="2" customFormat="1" customHeight="1" spans="1:10">
      <c r="A55" s="6">
        <f t="shared" si="0"/>
        <v>53</v>
      </c>
      <c r="B55" s="6" t="s">
        <v>41</v>
      </c>
      <c r="C55" s="6" t="s">
        <v>375</v>
      </c>
      <c r="D55" s="6"/>
      <c r="E55" s="8">
        <v>11920.49</v>
      </c>
      <c r="F55" s="8">
        <v>73.96</v>
      </c>
      <c r="G55" s="8"/>
      <c r="H55" s="8">
        <f t="shared" si="1"/>
        <v>11994.45</v>
      </c>
      <c r="I55" s="6" t="s">
        <v>376</v>
      </c>
      <c r="J55" s="10" t="s">
        <v>21</v>
      </c>
    </row>
    <row r="56" s="2" customFormat="1" customHeight="1" spans="1:10">
      <c r="A56" s="6">
        <f t="shared" si="0"/>
        <v>54</v>
      </c>
      <c r="B56" s="6" t="s">
        <v>41</v>
      </c>
      <c r="C56" s="6" t="s">
        <v>377</v>
      </c>
      <c r="D56" s="6">
        <v>116</v>
      </c>
      <c r="E56" s="8">
        <v>1385.65</v>
      </c>
      <c r="F56" s="8"/>
      <c r="G56" s="8"/>
      <c r="H56" s="8">
        <f t="shared" si="1"/>
        <v>1385.65</v>
      </c>
      <c r="I56" s="6"/>
      <c r="J56" s="10" t="s">
        <v>6</v>
      </c>
    </row>
    <row r="57" s="2" customFormat="1" customHeight="1" spans="1:10">
      <c r="A57" s="6">
        <f t="shared" si="0"/>
        <v>55</v>
      </c>
      <c r="B57" s="6" t="s">
        <v>41</v>
      </c>
      <c r="C57" s="6" t="s">
        <v>378</v>
      </c>
      <c r="D57" s="6">
        <v>1343</v>
      </c>
      <c r="E57" s="8">
        <v>13447.37</v>
      </c>
      <c r="F57" s="8"/>
      <c r="G57" s="8">
        <v>6065.58</v>
      </c>
      <c r="H57" s="8">
        <f t="shared" si="1"/>
        <v>19512.95</v>
      </c>
      <c r="I57" s="6"/>
      <c r="J57" s="10" t="s">
        <v>21</v>
      </c>
    </row>
    <row r="58" s="2" customFormat="1" customHeight="1" spans="1:10">
      <c r="A58" s="6">
        <f t="shared" si="0"/>
        <v>56</v>
      </c>
      <c r="B58" s="6" t="s">
        <v>41</v>
      </c>
      <c r="C58" s="6" t="s">
        <v>379</v>
      </c>
      <c r="D58" s="6">
        <v>286</v>
      </c>
      <c r="E58" s="8"/>
      <c r="F58" s="8">
        <v>1300.77</v>
      </c>
      <c r="G58" s="8"/>
      <c r="H58" s="8">
        <f t="shared" si="1"/>
        <v>1300.77</v>
      </c>
      <c r="I58" s="6"/>
      <c r="J58" s="10" t="s">
        <v>21</v>
      </c>
    </row>
    <row r="59" s="2" customFormat="1" customHeight="1" spans="1:10">
      <c r="A59" s="6">
        <f t="shared" si="0"/>
        <v>57</v>
      </c>
      <c r="B59" s="6" t="s">
        <v>41</v>
      </c>
      <c r="C59" s="6" t="s">
        <v>380</v>
      </c>
      <c r="D59" s="6">
        <v>307</v>
      </c>
      <c r="E59" s="8">
        <v>2219.12</v>
      </c>
      <c r="F59" s="8"/>
      <c r="G59" s="8"/>
      <c r="H59" s="8">
        <f t="shared" si="1"/>
        <v>2219.12</v>
      </c>
      <c r="I59" s="6"/>
      <c r="J59" s="10" t="s">
        <v>21</v>
      </c>
    </row>
    <row r="60" s="2" customFormat="1" customHeight="1" spans="1:10">
      <c r="A60" s="6">
        <f t="shared" si="0"/>
        <v>58</v>
      </c>
      <c r="B60" s="6" t="s">
        <v>41</v>
      </c>
      <c r="C60" s="6" t="s">
        <v>381</v>
      </c>
      <c r="D60" s="6"/>
      <c r="E60" s="8">
        <v>2906.29</v>
      </c>
      <c r="F60" s="8"/>
      <c r="G60" s="8"/>
      <c r="H60" s="8">
        <f t="shared" si="1"/>
        <v>2906.29</v>
      </c>
      <c r="I60" s="6" t="s">
        <v>263</v>
      </c>
      <c r="J60" s="10" t="s">
        <v>6</v>
      </c>
    </row>
    <row r="61" s="2" customFormat="1" customHeight="1" spans="1:10">
      <c r="A61" s="6">
        <f t="shared" si="0"/>
        <v>59</v>
      </c>
      <c r="B61" s="6" t="s">
        <v>41</v>
      </c>
      <c r="C61" s="6" t="s">
        <v>382</v>
      </c>
      <c r="D61" s="6"/>
      <c r="E61" s="8">
        <v>3507.04</v>
      </c>
      <c r="F61" s="8">
        <v>150.2</v>
      </c>
      <c r="G61" s="8"/>
      <c r="H61" s="8">
        <f t="shared" si="1"/>
        <v>3657.24</v>
      </c>
      <c r="I61" s="6" t="s">
        <v>383</v>
      </c>
      <c r="J61" s="10" t="s">
        <v>21</v>
      </c>
    </row>
    <row r="62" s="2" customFormat="1" customHeight="1" spans="1:9">
      <c r="A62" s="1"/>
      <c r="B62" s="1"/>
      <c r="C62" s="1"/>
      <c r="D62" s="1"/>
      <c r="E62" s="4"/>
      <c r="F62" s="4"/>
      <c r="G62" s="4"/>
      <c r="H62" s="4"/>
      <c r="I62" s="1"/>
    </row>
    <row r="63" s="2" customFormat="1" customHeight="1" spans="1:9">
      <c r="A63" s="1"/>
      <c r="B63" s="1"/>
      <c r="C63" s="1"/>
      <c r="D63" s="1"/>
      <c r="E63" s="4"/>
      <c r="F63" s="4"/>
      <c r="G63" s="4"/>
      <c r="H63" s="4"/>
      <c r="I63" s="1"/>
    </row>
    <row r="64" s="2" customFormat="1" customHeight="1" spans="1:9">
      <c r="A64" s="1"/>
      <c r="B64" s="1"/>
      <c r="C64" s="1"/>
      <c r="D64" s="1"/>
      <c r="E64" s="4"/>
      <c r="F64" s="4"/>
      <c r="G64" s="4"/>
      <c r="H64" s="4"/>
      <c r="I64" s="1"/>
    </row>
    <row r="65" s="2" customFormat="1" customHeight="1" spans="1:9">
      <c r="A65" s="1"/>
      <c r="B65" s="1"/>
      <c r="C65" s="1"/>
      <c r="D65" s="1"/>
      <c r="E65" s="4"/>
      <c r="F65" s="4"/>
      <c r="G65" s="4"/>
      <c r="H65" s="4"/>
      <c r="I65" s="1"/>
    </row>
    <row r="66" s="2" customFormat="1" customHeight="1" spans="1:9">
      <c r="A66" s="1"/>
      <c r="B66" s="1"/>
      <c r="C66" s="1"/>
      <c r="D66" s="1"/>
      <c r="E66" s="4"/>
      <c r="F66" s="4"/>
      <c r="G66" s="4"/>
      <c r="H66" s="4"/>
      <c r="I66" s="1"/>
    </row>
    <row r="67" s="2" customFormat="1" customHeight="1" spans="1:9">
      <c r="A67" s="1"/>
      <c r="B67" s="1"/>
      <c r="C67" s="1"/>
      <c r="D67" s="1"/>
      <c r="E67" s="4"/>
      <c r="F67" s="4"/>
      <c r="G67" s="4"/>
      <c r="H67" s="4"/>
      <c r="I67" s="1"/>
    </row>
    <row r="68" s="2" customFormat="1" customHeight="1" spans="1:9">
      <c r="A68" s="1"/>
      <c r="B68" s="1"/>
      <c r="C68" s="1"/>
      <c r="D68" s="1"/>
      <c r="E68" s="4"/>
      <c r="F68" s="27"/>
      <c r="G68" s="27"/>
      <c r="H68" s="4"/>
      <c r="I68" s="1"/>
    </row>
    <row r="69" s="2" customFormat="1" customHeight="1" spans="1:9">
      <c r="A69" s="1"/>
      <c r="B69" s="1"/>
      <c r="C69" s="1"/>
      <c r="D69" s="1"/>
      <c r="E69" s="4"/>
      <c r="F69" s="4"/>
      <c r="G69" s="4"/>
      <c r="H69" s="4"/>
      <c r="I69" s="1"/>
    </row>
    <row r="70" s="2" customFormat="1" customHeight="1" spans="1:9">
      <c r="A70" s="1"/>
      <c r="B70" s="1"/>
      <c r="C70" s="1"/>
      <c r="D70" s="1"/>
      <c r="E70" s="4"/>
      <c r="F70" s="4"/>
      <c r="G70" s="4"/>
      <c r="H70" s="1"/>
      <c r="I70" s="1"/>
    </row>
    <row r="71" s="2" customFormat="1" customHeight="1" spans="1:9">
      <c r="A71" s="1"/>
      <c r="B71" s="1"/>
      <c r="C71" s="1"/>
      <c r="D71" s="1"/>
      <c r="E71" s="4"/>
      <c r="F71" s="4"/>
      <c r="G71" s="4"/>
      <c r="H71" s="1"/>
      <c r="I71" s="1"/>
    </row>
    <row r="72" s="2" customFormat="1" customHeight="1" spans="1:9">
      <c r="A72" s="1"/>
      <c r="B72" s="1"/>
      <c r="C72" s="1"/>
      <c r="D72" s="1"/>
      <c r="E72" s="4"/>
      <c r="F72" s="4"/>
      <c r="G72" s="4"/>
      <c r="H72" s="1"/>
      <c r="I72" s="1"/>
    </row>
    <row r="73" s="2" customFormat="1" customHeight="1" spans="1:9">
      <c r="A73" s="1"/>
      <c r="B73" s="1"/>
      <c r="C73" s="1"/>
      <c r="D73" s="1"/>
      <c r="E73" s="4"/>
      <c r="F73" s="4"/>
      <c r="G73" s="4"/>
      <c r="H73" s="1"/>
      <c r="I73" s="1"/>
    </row>
    <row r="74" s="2" customFormat="1" customHeight="1" spans="1:9">
      <c r="A74" s="1"/>
      <c r="B74" s="1"/>
      <c r="C74" s="1"/>
      <c r="D74" s="1"/>
      <c r="E74" s="4"/>
      <c r="F74" s="4"/>
      <c r="G74" s="4"/>
      <c r="H74" s="1"/>
      <c r="I74" s="1"/>
    </row>
    <row r="75" s="2" customFormat="1" customHeight="1" spans="1:9">
      <c r="A75" s="1"/>
      <c r="B75" s="1"/>
      <c r="C75" s="1"/>
      <c r="D75" s="1"/>
      <c r="E75" s="4"/>
      <c r="F75" s="4"/>
      <c r="G75" s="4"/>
      <c r="H75" s="1"/>
      <c r="I75" s="1"/>
    </row>
    <row r="76" s="2" customFormat="1" customHeight="1" spans="1:9">
      <c r="A76" s="1"/>
      <c r="B76" s="1"/>
      <c r="C76" s="1"/>
      <c r="D76" s="1"/>
      <c r="E76" s="4"/>
      <c r="F76" s="4"/>
      <c r="G76" s="4"/>
      <c r="H76" s="1"/>
      <c r="I76" s="1"/>
    </row>
    <row r="77" s="2" customFormat="1" customHeight="1" spans="1:9">
      <c r="A77" s="1"/>
      <c r="B77" s="1"/>
      <c r="C77" s="1"/>
      <c r="D77" s="1"/>
      <c r="E77" s="4"/>
      <c r="F77" s="4"/>
      <c r="G77" s="4"/>
      <c r="H77" s="1"/>
      <c r="I77" s="1"/>
    </row>
    <row r="78" s="2" customFormat="1" customHeight="1" spans="1:9">
      <c r="A78" s="1"/>
      <c r="B78" s="1"/>
      <c r="C78" s="1"/>
      <c r="D78" s="1"/>
      <c r="E78" s="4"/>
      <c r="F78" s="4"/>
      <c r="G78" s="4"/>
      <c r="H78" s="1"/>
      <c r="I78" s="1"/>
    </row>
    <row r="79" s="2" customFormat="1" customHeight="1" spans="1:9">
      <c r="A79" s="1"/>
      <c r="B79" s="1"/>
      <c r="C79" s="1"/>
      <c r="D79" s="1"/>
      <c r="E79" s="4"/>
      <c r="F79" s="4"/>
      <c r="G79" s="4"/>
      <c r="H79" s="1"/>
      <c r="I79" s="1"/>
    </row>
    <row r="80" s="2" customFormat="1" customHeight="1" spans="1:9">
      <c r="A80" s="1"/>
      <c r="B80" s="1"/>
      <c r="C80" s="1"/>
      <c r="D80" s="1"/>
      <c r="E80" s="4"/>
      <c r="F80" s="4"/>
      <c r="G80" s="4"/>
      <c r="H80" s="1"/>
      <c r="I80" s="1"/>
    </row>
    <row r="81" s="2" customFormat="1" customHeight="1" spans="1:10">
      <c r="A81" s="1"/>
      <c r="B81" s="1"/>
      <c r="C81" s="1"/>
      <c r="D81" s="1"/>
      <c r="E81" s="4"/>
      <c r="F81" s="4"/>
      <c r="G81" s="4"/>
      <c r="H81" s="1"/>
      <c r="I81" s="1"/>
      <c r="J81" s="1"/>
    </row>
    <row r="82" s="2" customFormat="1" customHeight="1" spans="1:10">
      <c r="A82" s="1"/>
      <c r="B82" s="1"/>
      <c r="C82" s="1"/>
      <c r="D82" s="1"/>
      <c r="E82" s="4"/>
      <c r="F82" s="4"/>
      <c r="G82" s="4"/>
      <c r="H82" s="1"/>
      <c r="I82" s="1"/>
      <c r="J82" s="1"/>
    </row>
    <row r="83" s="2" customFormat="1" customHeight="1" spans="1:10">
      <c r="A83" s="1"/>
      <c r="B83" s="1"/>
      <c r="C83" s="1"/>
      <c r="D83" s="1"/>
      <c r="E83" s="4"/>
      <c r="F83" s="4"/>
      <c r="G83" s="4"/>
      <c r="H83" s="1"/>
      <c r="I83" s="1"/>
      <c r="J83" s="1"/>
    </row>
    <row r="84" s="2" customFormat="1" customHeight="1" spans="1:10">
      <c r="A84" s="1"/>
      <c r="B84" s="1"/>
      <c r="C84" s="1"/>
      <c r="D84" s="1"/>
      <c r="E84" s="4"/>
      <c r="F84" s="4"/>
      <c r="G84" s="4"/>
      <c r="H84" s="1"/>
      <c r="I84" s="1"/>
      <c r="J84" s="1"/>
    </row>
    <row r="85" s="2" customFormat="1" customHeight="1" spans="1:10">
      <c r="A85" s="1"/>
      <c r="B85" s="1"/>
      <c r="C85" s="1"/>
      <c r="D85" s="1"/>
      <c r="E85" s="4"/>
      <c r="F85" s="4"/>
      <c r="G85" s="4"/>
      <c r="H85" s="1"/>
      <c r="I85" s="1"/>
      <c r="J85" s="1"/>
    </row>
    <row r="86" s="2" customFormat="1" customHeight="1" spans="1:10">
      <c r="A86" s="1"/>
      <c r="B86" s="1"/>
      <c r="C86" s="1"/>
      <c r="D86" s="1"/>
      <c r="E86" s="4"/>
      <c r="F86" s="4"/>
      <c r="G86" s="4"/>
      <c r="H86" s="1"/>
      <c r="I86" s="1"/>
      <c r="J86" s="1"/>
    </row>
    <row r="87" s="2" customFormat="1" customHeight="1" spans="1:10">
      <c r="A87" s="1"/>
      <c r="B87" s="1"/>
      <c r="C87" s="1"/>
      <c r="D87" s="1"/>
      <c r="E87" s="4"/>
      <c r="F87" s="4"/>
      <c r="G87" s="4"/>
      <c r="H87" s="1"/>
      <c r="I87" s="1"/>
      <c r="J87" s="1"/>
    </row>
    <row r="88" s="2" customFormat="1" customHeight="1" spans="1:10">
      <c r="A88" s="1"/>
      <c r="B88" s="1"/>
      <c r="C88" s="1"/>
      <c r="D88" s="1"/>
      <c r="E88" s="4"/>
      <c r="F88" s="4"/>
      <c r="G88" s="4"/>
      <c r="H88" s="1"/>
      <c r="I88" s="1"/>
      <c r="J88" s="1"/>
    </row>
    <row r="89" s="2" customFormat="1" customHeight="1" spans="1:10">
      <c r="A89" s="1"/>
      <c r="B89" s="1"/>
      <c r="C89" s="1"/>
      <c r="D89" s="1"/>
      <c r="E89" s="4"/>
      <c r="F89" s="4"/>
      <c r="G89" s="4"/>
      <c r="H89" s="1"/>
      <c r="I89" s="1"/>
      <c r="J89" s="1"/>
    </row>
    <row r="90" s="2" customFormat="1" customHeight="1" spans="1:10">
      <c r="A90" s="1"/>
      <c r="B90" s="1"/>
      <c r="C90" s="1"/>
      <c r="D90" s="1"/>
      <c r="E90" s="4"/>
      <c r="F90" s="4"/>
      <c r="G90" s="4"/>
      <c r="H90" s="1"/>
      <c r="I90" s="1"/>
      <c r="J90" s="1"/>
    </row>
    <row r="91" s="2" customFormat="1" customHeight="1" spans="1:10">
      <c r="A91" s="1"/>
      <c r="B91" s="1"/>
      <c r="C91" s="1"/>
      <c r="D91" s="1"/>
      <c r="E91" s="4"/>
      <c r="F91" s="4"/>
      <c r="G91" s="4"/>
      <c r="H91" s="1"/>
      <c r="I91" s="1"/>
      <c r="J91" s="1"/>
    </row>
    <row r="92" s="2" customFormat="1" customHeight="1" spans="1:10">
      <c r="A92" s="1"/>
      <c r="B92" s="1"/>
      <c r="C92" s="1"/>
      <c r="D92" s="1"/>
      <c r="E92" s="4"/>
      <c r="F92" s="4"/>
      <c r="G92" s="4"/>
      <c r="H92" s="1"/>
      <c r="I92" s="1"/>
      <c r="J92" s="1"/>
    </row>
    <row r="93" s="2" customFormat="1" customHeight="1" spans="1:10">
      <c r="A93" s="1"/>
      <c r="B93" s="1"/>
      <c r="C93" s="1"/>
      <c r="D93" s="1"/>
      <c r="E93" s="4"/>
      <c r="F93" s="4"/>
      <c r="G93" s="4"/>
      <c r="H93" s="1"/>
      <c r="I93" s="1"/>
      <c r="J93" s="1"/>
    </row>
    <row r="94" s="2" customFormat="1" customHeight="1" spans="1:10">
      <c r="A94" s="1"/>
      <c r="B94" s="1"/>
      <c r="C94" s="1"/>
      <c r="D94" s="1"/>
      <c r="E94" s="4"/>
      <c r="F94" s="4"/>
      <c r="G94" s="4"/>
      <c r="H94" s="1"/>
      <c r="I94" s="1"/>
      <c r="J94" s="1"/>
    </row>
    <row r="95" s="2" customFormat="1" customHeight="1" spans="1:10">
      <c r="A95" s="1"/>
      <c r="B95" s="1"/>
      <c r="C95" s="1"/>
      <c r="D95" s="1"/>
      <c r="E95" s="4"/>
      <c r="F95" s="4"/>
      <c r="G95" s="4"/>
      <c r="H95" s="1"/>
      <c r="I95" s="1"/>
      <c r="J95" s="1"/>
    </row>
    <row r="96" s="2" customFormat="1" customHeight="1" spans="1:10">
      <c r="A96" s="1"/>
      <c r="B96" s="1"/>
      <c r="C96" s="1"/>
      <c r="D96" s="1"/>
      <c r="E96" s="4"/>
      <c r="F96" s="4"/>
      <c r="G96" s="4"/>
      <c r="H96" s="1"/>
      <c r="I96" s="1"/>
      <c r="J96" s="1"/>
    </row>
    <row r="97" s="2" customFormat="1" customHeight="1" spans="1:10">
      <c r="A97" s="1"/>
      <c r="B97" s="1"/>
      <c r="C97" s="1"/>
      <c r="D97" s="1"/>
      <c r="E97" s="4"/>
      <c r="F97" s="4"/>
      <c r="G97" s="4"/>
      <c r="H97" s="1"/>
      <c r="I97" s="1"/>
      <c r="J97" s="1"/>
    </row>
    <row r="98" s="2" customFormat="1" customHeight="1" spans="1:10">
      <c r="A98" s="1"/>
      <c r="B98" s="1"/>
      <c r="C98" s="1"/>
      <c r="D98" s="1"/>
      <c r="E98" s="4"/>
      <c r="F98" s="4"/>
      <c r="G98" s="4"/>
      <c r="H98" s="1"/>
      <c r="I98" s="1"/>
      <c r="J98" s="1"/>
    </row>
    <row r="99" s="2" customFormat="1" customHeight="1" spans="1:10">
      <c r="A99" s="1"/>
      <c r="B99" s="1"/>
      <c r="C99" s="1"/>
      <c r="D99" s="1"/>
      <c r="E99" s="4"/>
      <c r="F99" s="4"/>
      <c r="G99" s="4"/>
      <c r="H99" s="1"/>
      <c r="I99" s="1"/>
      <c r="J99" s="1"/>
    </row>
    <row r="100" s="2" customFormat="1" customHeight="1" spans="1:10">
      <c r="A100" s="1"/>
      <c r="B100" s="1"/>
      <c r="C100" s="1"/>
      <c r="D100" s="1"/>
      <c r="E100" s="4"/>
      <c r="F100" s="4"/>
      <c r="G100" s="4"/>
      <c r="H100" s="1"/>
      <c r="I100" s="1"/>
      <c r="J100" s="1"/>
    </row>
    <row r="101" s="2" customFormat="1" customHeight="1" spans="1:10">
      <c r="A101" s="1"/>
      <c r="B101" s="1"/>
      <c r="C101" s="1"/>
      <c r="D101" s="1"/>
      <c r="E101" s="4"/>
      <c r="F101" s="4"/>
      <c r="G101" s="4"/>
      <c r="H101" s="1"/>
      <c r="I101" s="1"/>
      <c r="J101" s="1"/>
    </row>
    <row r="102" s="2" customFormat="1" customHeight="1" spans="1:10">
      <c r="A102" s="1"/>
      <c r="B102" s="1"/>
      <c r="C102" s="1"/>
      <c r="D102" s="1"/>
      <c r="E102" s="4"/>
      <c r="F102" s="4"/>
      <c r="G102" s="4"/>
      <c r="H102" s="1"/>
      <c r="I102" s="1"/>
      <c r="J102" s="1"/>
    </row>
    <row r="103" s="2" customFormat="1" customHeight="1" spans="1:10">
      <c r="A103" s="1"/>
      <c r="B103" s="1"/>
      <c r="C103" s="1"/>
      <c r="D103" s="1"/>
      <c r="E103" s="4"/>
      <c r="F103" s="4"/>
      <c r="G103" s="4"/>
      <c r="H103" s="1"/>
      <c r="I103" s="1"/>
      <c r="J103" s="1"/>
    </row>
    <row r="104" s="2" customFormat="1" customHeight="1" spans="1:10">
      <c r="A104" s="1"/>
      <c r="B104" s="1"/>
      <c r="C104" s="1"/>
      <c r="D104" s="1"/>
      <c r="E104" s="4"/>
      <c r="F104" s="4"/>
      <c r="G104" s="4"/>
      <c r="H104" s="1"/>
      <c r="I104" s="1"/>
      <c r="J104" s="1"/>
    </row>
    <row r="105" s="2" customFormat="1" customHeight="1" spans="1:10">
      <c r="A105" s="1"/>
      <c r="B105" s="1"/>
      <c r="C105" s="1"/>
      <c r="D105" s="1"/>
      <c r="E105" s="4"/>
      <c r="F105" s="4"/>
      <c r="G105" s="4"/>
      <c r="H105" s="1"/>
      <c r="I105" s="1"/>
      <c r="J105" s="1"/>
    </row>
    <row r="106" s="2" customFormat="1" customHeight="1" spans="1:10">
      <c r="A106" s="1"/>
      <c r="B106" s="1"/>
      <c r="C106" s="1"/>
      <c r="D106" s="1"/>
      <c r="E106" s="4"/>
      <c r="F106" s="4"/>
      <c r="G106" s="4"/>
      <c r="H106" s="1"/>
      <c r="I106" s="1"/>
      <c r="J106" s="1"/>
    </row>
    <row r="107" s="2" customFormat="1" customHeight="1" spans="1:10">
      <c r="A107" s="1"/>
      <c r="B107" s="1"/>
      <c r="C107" s="1"/>
      <c r="D107" s="1"/>
      <c r="E107" s="4"/>
      <c r="F107" s="4"/>
      <c r="G107" s="4"/>
      <c r="H107" s="1"/>
      <c r="I107" s="1"/>
      <c r="J107" s="1"/>
    </row>
    <row r="108" s="2" customFormat="1" customHeight="1" spans="1:10">
      <c r="A108" s="1"/>
      <c r="B108" s="1"/>
      <c r="C108" s="1"/>
      <c r="D108" s="1"/>
      <c r="E108" s="4"/>
      <c r="F108" s="4"/>
      <c r="G108" s="4"/>
      <c r="H108" s="1"/>
      <c r="I108" s="1"/>
      <c r="J108" s="1"/>
    </row>
    <row r="109" s="2" customFormat="1" customHeight="1" spans="1:10">
      <c r="A109" s="1"/>
      <c r="B109" s="1"/>
      <c r="C109" s="1"/>
      <c r="D109" s="1"/>
      <c r="E109" s="4"/>
      <c r="F109" s="4"/>
      <c r="G109" s="4"/>
      <c r="H109" s="1"/>
      <c r="I109" s="1"/>
      <c r="J109" s="1"/>
    </row>
    <row r="110" s="2" customFormat="1" customHeight="1" spans="1:10">
      <c r="A110" s="1"/>
      <c r="B110" s="1"/>
      <c r="C110" s="1"/>
      <c r="D110" s="1"/>
      <c r="E110" s="4"/>
      <c r="F110" s="4"/>
      <c r="G110" s="4"/>
      <c r="H110" s="1"/>
      <c r="I110" s="1"/>
      <c r="J110" s="1"/>
    </row>
    <row r="111" s="2" customFormat="1" customHeight="1" spans="1:10">
      <c r="A111" s="1"/>
      <c r="B111" s="1"/>
      <c r="C111" s="1"/>
      <c r="D111" s="1"/>
      <c r="E111" s="4"/>
      <c r="F111" s="4"/>
      <c r="G111" s="4"/>
      <c r="H111" s="1"/>
      <c r="I111" s="1"/>
      <c r="J111" s="1"/>
    </row>
    <row r="112" s="2" customFormat="1" customHeight="1" spans="1:10">
      <c r="A112" s="1"/>
      <c r="B112" s="1"/>
      <c r="C112" s="1"/>
      <c r="D112" s="1"/>
      <c r="E112" s="4"/>
      <c r="F112" s="4"/>
      <c r="G112" s="4"/>
      <c r="H112" s="1"/>
      <c r="I112" s="1"/>
      <c r="J112" s="1"/>
    </row>
    <row r="113" s="2" customFormat="1" customHeight="1" spans="1:10">
      <c r="A113" s="1"/>
      <c r="B113" s="1"/>
      <c r="C113" s="1"/>
      <c r="D113" s="1"/>
      <c r="E113" s="4"/>
      <c r="F113" s="4"/>
      <c r="G113" s="4"/>
      <c r="H113" s="1"/>
      <c r="I113" s="1"/>
      <c r="J113" s="1"/>
    </row>
    <row r="114" s="2" customFormat="1" customHeight="1" spans="1:10">
      <c r="A114" s="1"/>
      <c r="B114" s="1"/>
      <c r="C114" s="1"/>
      <c r="D114" s="1"/>
      <c r="E114" s="4"/>
      <c r="F114" s="4"/>
      <c r="G114" s="4"/>
      <c r="H114" s="1"/>
      <c r="I114" s="1"/>
      <c r="J114" s="1"/>
    </row>
  </sheetData>
  <autoFilter xmlns:etc="http://www.wps.cn/officeDocument/2017/etCustomData" ref="A2:J61" etc:filterBottomFollowUsedRange="0">
    <extLst/>
  </autoFilter>
  <conditionalFormatting sqref="E8">
    <cfRule type="duplicateValues" dxfId="0" priority="4"/>
  </conditionalFormatting>
  <conditionalFormatting sqref="G13">
    <cfRule type="duplicateValues" dxfId="0" priority="3"/>
  </conditionalFormatting>
  <conditionalFormatting sqref="E4:E5">
    <cfRule type="duplicateValues" dxfId="0" priority="5"/>
  </conditionalFormatting>
  <conditionalFormatting sqref="J1:J61">
    <cfRule type="cellIs" dxfId="1" priority="2" operator="equal">
      <formula>"不定级"</formula>
    </cfRule>
    <cfRule type="cellIs" dxfId="2" priority="1" operator="equal">
      <formula>"二级"</formula>
    </cfRule>
  </conditionalFormatting>
  <conditionalFormatting sqref="J81:J1048576">
    <cfRule type="cellIs" dxfId="2" priority="7" operator="equal">
      <formula>"二级"</formula>
    </cfRule>
    <cfRule type="cellIs" dxfId="1" priority="8" operator="equal">
      <formula>"不定级"</formula>
    </cfRule>
  </conditionalFormatting>
  <conditionalFormatting sqref="G3:G12 G15 G17:G50">
    <cfRule type="duplicateValues" dxfId="0" priority="6"/>
  </conditionalFormatting>
  <pageMargins left="0.393055555555556" right="0.393055555555556" top="1" bottom="1" header="0.5" footer="0.5"/>
  <pageSetup paperSize="9" scale="70"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2"/>
  <sheetViews>
    <sheetView workbookViewId="0">
      <pane ySplit="2" topLeftCell="A99" activePane="bottomLeft" state="frozen"/>
      <selection/>
      <selection pane="bottomLeft" activeCell="J118" sqref="J118"/>
    </sheetView>
  </sheetViews>
  <sheetFormatPr defaultColWidth="13.875" defaultRowHeight="26" customHeight="1"/>
  <cols>
    <col min="1" max="2" width="4.625" style="1" customWidth="1"/>
    <col min="3" max="3" width="28.625" style="1" customWidth="1"/>
    <col min="4" max="4" width="10.625" style="1" customWidth="1"/>
    <col min="5" max="7" width="10.625" style="4" customWidth="1"/>
    <col min="8" max="8" width="10.625" style="1" customWidth="1"/>
    <col min="9" max="9" width="38.625" style="1" customWidth="1"/>
    <col min="10" max="10" width="8.625" style="1" customWidth="1"/>
    <col min="11" max="16384" width="13.875" style="28"/>
  </cols>
  <sheetData>
    <row r="1" s="1" customFormat="1" customHeight="1" spans="1:11">
      <c r="A1" s="5" t="s">
        <v>44</v>
      </c>
      <c r="B1" s="5"/>
      <c r="C1" s="5"/>
      <c r="D1" s="5"/>
      <c r="E1" s="7"/>
      <c r="F1" s="7"/>
      <c r="G1" s="7"/>
      <c r="H1" s="5"/>
      <c r="I1" s="5"/>
      <c r="J1" s="5"/>
      <c r="K1" s="28"/>
    </row>
    <row r="2" s="28" customFormat="1" customHeight="1" spans="1:10">
      <c r="A2" s="6" t="s">
        <v>1</v>
      </c>
      <c r="B2" s="6" t="s">
        <v>2</v>
      </c>
      <c r="C2" s="6" t="s">
        <v>45</v>
      </c>
      <c r="D2" s="6" t="s">
        <v>46</v>
      </c>
      <c r="E2" s="8" t="s">
        <v>47</v>
      </c>
      <c r="F2" s="8" t="s">
        <v>48</v>
      </c>
      <c r="G2" s="8" t="s">
        <v>49</v>
      </c>
      <c r="H2" s="6" t="s">
        <v>50</v>
      </c>
      <c r="I2" s="6" t="s">
        <v>51</v>
      </c>
      <c r="J2" s="6" t="s">
        <v>52</v>
      </c>
    </row>
    <row r="3" s="28" customFormat="1" customHeight="1" spans="1:10">
      <c r="A3" s="6">
        <f t="shared" ref="A3:A33" si="0">ROW()-2</f>
        <v>1</v>
      </c>
      <c r="B3" s="6" t="s">
        <v>27</v>
      </c>
      <c r="C3" s="6" t="s">
        <v>384</v>
      </c>
      <c r="D3" s="6">
        <v>296</v>
      </c>
      <c r="E3" s="8">
        <v>7102.47</v>
      </c>
      <c r="F3" s="8">
        <v>4108.23</v>
      </c>
      <c r="G3" s="8"/>
      <c r="H3" s="8">
        <f t="shared" ref="H3:H33" si="1">E3+F3+G3</f>
        <v>11210.7</v>
      </c>
      <c r="I3" s="6"/>
      <c r="J3" s="10" t="s">
        <v>21</v>
      </c>
    </row>
    <row r="4" s="28" customFormat="1" customHeight="1" spans="1:10">
      <c r="A4" s="6">
        <f t="shared" si="0"/>
        <v>2</v>
      </c>
      <c r="B4" s="6" t="s">
        <v>27</v>
      </c>
      <c r="C4" s="6" t="s">
        <v>385</v>
      </c>
      <c r="D4" s="6">
        <v>296</v>
      </c>
      <c r="E4" s="8"/>
      <c r="F4" s="8"/>
      <c r="G4" s="8">
        <v>639.99</v>
      </c>
      <c r="H4" s="8">
        <f t="shared" si="1"/>
        <v>639.99</v>
      </c>
      <c r="I4" s="6" t="s">
        <v>386</v>
      </c>
      <c r="J4" s="10" t="s">
        <v>55</v>
      </c>
    </row>
    <row r="5" s="28" customFormat="1" customHeight="1" spans="1:10">
      <c r="A5" s="6">
        <f t="shared" si="0"/>
        <v>3</v>
      </c>
      <c r="B5" s="6" t="s">
        <v>27</v>
      </c>
      <c r="C5" s="6" t="s">
        <v>387</v>
      </c>
      <c r="D5" s="6">
        <v>450</v>
      </c>
      <c r="E5" s="8">
        <v>3088.72</v>
      </c>
      <c r="F5" s="8"/>
      <c r="G5" s="8"/>
      <c r="H5" s="8">
        <f t="shared" si="1"/>
        <v>3088.72</v>
      </c>
      <c r="I5" s="6"/>
      <c r="J5" s="10" t="s">
        <v>21</v>
      </c>
    </row>
    <row r="6" s="28" customFormat="1" customHeight="1" spans="1:10">
      <c r="A6" s="6">
        <f t="shared" si="0"/>
        <v>4</v>
      </c>
      <c r="B6" s="6" t="s">
        <v>27</v>
      </c>
      <c r="C6" s="6" t="s">
        <v>388</v>
      </c>
      <c r="D6" s="6">
        <v>1657</v>
      </c>
      <c r="E6" s="8"/>
      <c r="F6" s="8">
        <v>10258.59</v>
      </c>
      <c r="G6" s="8"/>
      <c r="H6" s="8">
        <f t="shared" si="1"/>
        <v>10258.59</v>
      </c>
      <c r="I6" s="6"/>
      <c r="J6" s="10" t="s">
        <v>21</v>
      </c>
    </row>
    <row r="7" s="28" customFormat="1" customHeight="1" spans="1:10">
      <c r="A7" s="6">
        <f t="shared" si="0"/>
        <v>5</v>
      </c>
      <c r="B7" s="6" t="s">
        <v>27</v>
      </c>
      <c r="C7" s="6" t="s">
        <v>389</v>
      </c>
      <c r="D7" s="6">
        <v>1657</v>
      </c>
      <c r="E7" s="8">
        <v>45746.25</v>
      </c>
      <c r="F7" s="8"/>
      <c r="G7" s="8">
        <v>1209.16</v>
      </c>
      <c r="H7" s="8">
        <f t="shared" si="1"/>
        <v>46955.41</v>
      </c>
      <c r="I7" s="6" t="s">
        <v>390</v>
      </c>
      <c r="J7" s="10" t="s">
        <v>55</v>
      </c>
    </row>
    <row r="8" s="28" customFormat="1" customHeight="1" spans="1:10">
      <c r="A8" s="6">
        <f t="shared" si="0"/>
        <v>6</v>
      </c>
      <c r="B8" s="6" t="s">
        <v>27</v>
      </c>
      <c r="C8" s="6" t="s">
        <v>391</v>
      </c>
      <c r="D8" s="6">
        <v>127</v>
      </c>
      <c r="E8" s="8">
        <v>1508.22</v>
      </c>
      <c r="F8" s="8"/>
      <c r="G8" s="8"/>
      <c r="H8" s="8">
        <f t="shared" si="1"/>
        <v>1508.22</v>
      </c>
      <c r="I8" s="6" t="s">
        <v>392</v>
      </c>
      <c r="J8" s="10" t="s">
        <v>21</v>
      </c>
    </row>
    <row r="9" s="28" customFormat="1" customHeight="1" spans="1:10">
      <c r="A9" s="6">
        <f t="shared" si="0"/>
        <v>7</v>
      </c>
      <c r="B9" s="6" t="s">
        <v>27</v>
      </c>
      <c r="C9" s="6" t="s">
        <v>393</v>
      </c>
      <c r="D9" s="6">
        <v>69</v>
      </c>
      <c r="E9" s="8">
        <v>1229.15</v>
      </c>
      <c r="F9" s="8"/>
      <c r="G9" s="8"/>
      <c r="H9" s="8">
        <f t="shared" si="1"/>
        <v>1229.15</v>
      </c>
      <c r="I9" s="6" t="s">
        <v>394</v>
      </c>
      <c r="J9" s="10" t="s">
        <v>21</v>
      </c>
    </row>
    <row r="10" s="28" customFormat="1" customHeight="1" spans="1:10">
      <c r="A10" s="6">
        <f t="shared" si="0"/>
        <v>8</v>
      </c>
      <c r="B10" s="6" t="s">
        <v>27</v>
      </c>
      <c r="C10" s="6" t="s">
        <v>395</v>
      </c>
      <c r="D10" s="6">
        <v>74</v>
      </c>
      <c r="E10" s="8">
        <v>905.02</v>
      </c>
      <c r="F10" s="8"/>
      <c r="G10" s="8"/>
      <c r="H10" s="8">
        <f t="shared" si="1"/>
        <v>905.02</v>
      </c>
      <c r="I10" s="6"/>
      <c r="J10" s="10" t="s">
        <v>21</v>
      </c>
    </row>
    <row r="11" s="28" customFormat="1" customHeight="1" spans="1:10">
      <c r="A11" s="6">
        <f t="shared" si="0"/>
        <v>9</v>
      </c>
      <c r="B11" s="6" t="s">
        <v>27</v>
      </c>
      <c r="C11" s="6" t="s">
        <v>396</v>
      </c>
      <c r="D11" s="6">
        <v>116</v>
      </c>
      <c r="E11" s="8">
        <v>1988.95</v>
      </c>
      <c r="F11" s="8"/>
      <c r="G11" s="8"/>
      <c r="H11" s="8">
        <f t="shared" si="1"/>
        <v>1988.95</v>
      </c>
      <c r="I11" s="6" t="s">
        <v>397</v>
      </c>
      <c r="J11" s="6" t="s">
        <v>21</v>
      </c>
    </row>
    <row r="12" s="28" customFormat="1" customHeight="1" spans="1:10">
      <c r="A12" s="6">
        <f t="shared" si="0"/>
        <v>10</v>
      </c>
      <c r="B12" s="6" t="s">
        <v>27</v>
      </c>
      <c r="C12" s="6" t="s">
        <v>398</v>
      </c>
      <c r="D12" s="6">
        <v>77</v>
      </c>
      <c r="E12" s="8">
        <v>694.78</v>
      </c>
      <c r="F12" s="8"/>
      <c r="G12" s="8"/>
      <c r="H12" s="8">
        <f t="shared" si="1"/>
        <v>694.78</v>
      </c>
      <c r="I12" s="6" t="s">
        <v>399</v>
      </c>
      <c r="J12" s="10" t="s">
        <v>21</v>
      </c>
    </row>
    <row r="13" s="28" customFormat="1" customHeight="1" spans="1:10">
      <c r="A13" s="6">
        <f t="shared" si="0"/>
        <v>11</v>
      </c>
      <c r="B13" s="6" t="s">
        <v>27</v>
      </c>
      <c r="C13" s="6" t="s">
        <v>400</v>
      </c>
      <c r="D13" s="6"/>
      <c r="E13" s="8">
        <v>2006.08</v>
      </c>
      <c r="F13" s="8"/>
      <c r="G13" s="4"/>
      <c r="H13" s="8">
        <f t="shared" si="1"/>
        <v>2006.08</v>
      </c>
      <c r="I13" s="1"/>
      <c r="J13" s="10" t="s">
        <v>21</v>
      </c>
    </row>
    <row r="14" s="28" customFormat="1" customHeight="1" spans="1:10">
      <c r="A14" s="6">
        <f t="shared" si="0"/>
        <v>12</v>
      </c>
      <c r="B14" s="6" t="s">
        <v>27</v>
      </c>
      <c r="C14" s="6" t="s">
        <v>401</v>
      </c>
      <c r="D14" s="6"/>
      <c r="E14" s="8">
        <v>1553.85</v>
      </c>
      <c r="F14" s="8"/>
      <c r="G14" s="8"/>
      <c r="H14" s="8">
        <f t="shared" si="1"/>
        <v>1553.85</v>
      </c>
      <c r="I14" s="6"/>
      <c r="J14" s="10" t="s">
        <v>21</v>
      </c>
    </row>
    <row r="15" s="28" customFormat="1" customHeight="1" spans="1:10">
      <c r="A15" s="6">
        <f t="shared" si="0"/>
        <v>13</v>
      </c>
      <c r="B15" s="6" t="s">
        <v>27</v>
      </c>
      <c r="C15" s="6" t="s">
        <v>402</v>
      </c>
      <c r="D15" s="6"/>
      <c r="E15" s="8">
        <v>1231.42</v>
      </c>
      <c r="F15" s="8"/>
      <c r="G15" s="4"/>
      <c r="H15" s="8">
        <f t="shared" si="1"/>
        <v>1231.42</v>
      </c>
      <c r="I15" s="1"/>
      <c r="J15" s="10" t="s">
        <v>21</v>
      </c>
    </row>
    <row r="16" s="28" customFormat="1" customHeight="1" spans="1:10">
      <c r="A16" s="6">
        <f t="shared" si="0"/>
        <v>14</v>
      </c>
      <c r="B16" s="6" t="s">
        <v>27</v>
      </c>
      <c r="C16" s="6" t="s">
        <v>403</v>
      </c>
      <c r="D16" s="6"/>
      <c r="E16" s="8">
        <v>1002.95</v>
      </c>
      <c r="F16" s="8"/>
      <c r="G16" s="8"/>
      <c r="H16" s="8">
        <f t="shared" si="1"/>
        <v>1002.95</v>
      </c>
      <c r="I16" s="6"/>
      <c r="J16" s="10" t="s">
        <v>21</v>
      </c>
    </row>
    <row r="17" s="28" customFormat="1" customHeight="1" spans="1:10">
      <c r="A17" s="6">
        <f t="shared" si="0"/>
        <v>15</v>
      </c>
      <c r="B17" s="6" t="s">
        <v>27</v>
      </c>
      <c r="C17" s="6" t="s">
        <v>404</v>
      </c>
      <c r="D17" s="6"/>
      <c r="E17" s="8">
        <v>1370.29</v>
      </c>
      <c r="F17" s="8"/>
      <c r="G17" s="8"/>
      <c r="H17" s="8">
        <f t="shared" si="1"/>
        <v>1370.29</v>
      </c>
      <c r="I17" s="6"/>
      <c r="J17" s="10" t="s">
        <v>21</v>
      </c>
    </row>
    <row r="18" s="28" customFormat="1" customHeight="1" spans="1:10">
      <c r="A18" s="6">
        <f t="shared" si="0"/>
        <v>16</v>
      </c>
      <c r="B18" s="6" t="s">
        <v>27</v>
      </c>
      <c r="C18" s="6" t="s">
        <v>405</v>
      </c>
      <c r="D18" s="6"/>
      <c r="E18" s="8">
        <v>738.72</v>
      </c>
      <c r="F18" s="8"/>
      <c r="G18" s="8"/>
      <c r="H18" s="8">
        <f t="shared" si="1"/>
        <v>738.72</v>
      </c>
      <c r="I18" s="6"/>
      <c r="J18" s="10" t="s">
        <v>21</v>
      </c>
    </row>
    <row r="19" s="28" customFormat="1" customHeight="1" spans="1:10">
      <c r="A19" s="6">
        <f t="shared" si="0"/>
        <v>17</v>
      </c>
      <c r="B19" s="6" t="s">
        <v>27</v>
      </c>
      <c r="C19" s="6" t="s">
        <v>406</v>
      </c>
      <c r="D19" s="6"/>
      <c r="E19" s="8">
        <v>647.23</v>
      </c>
      <c r="F19" s="8"/>
      <c r="G19" s="8"/>
      <c r="H19" s="8">
        <f t="shared" si="1"/>
        <v>647.23</v>
      </c>
      <c r="I19" s="6"/>
      <c r="J19" s="10" t="s">
        <v>21</v>
      </c>
    </row>
    <row r="20" s="28" customFormat="1" customHeight="1" spans="1:10">
      <c r="A20" s="6">
        <f t="shared" si="0"/>
        <v>18</v>
      </c>
      <c r="B20" s="6" t="s">
        <v>27</v>
      </c>
      <c r="C20" s="6" t="s">
        <v>407</v>
      </c>
      <c r="D20" s="6"/>
      <c r="E20" s="8">
        <v>370.89</v>
      </c>
      <c r="F20" s="8"/>
      <c r="G20" s="8"/>
      <c r="H20" s="8">
        <f t="shared" si="1"/>
        <v>370.89</v>
      </c>
      <c r="I20" s="6"/>
      <c r="J20" s="10" t="s">
        <v>21</v>
      </c>
    </row>
    <row r="21" s="28" customFormat="1" customHeight="1" spans="1:10">
      <c r="A21" s="6">
        <f t="shared" si="0"/>
        <v>19</v>
      </c>
      <c r="B21" s="6" t="s">
        <v>27</v>
      </c>
      <c r="C21" s="6" t="s">
        <v>408</v>
      </c>
      <c r="D21" s="6"/>
      <c r="E21" s="8">
        <v>1907.34</v>
      </c>
      <c r="F21" s="8"/>
      <c r="G21" s="8"/>
      <c r="H21" s="8">
        <f t="shared" si="1"/>
        <v>1907.34</v>
      </c>
      <c r="I21" s="6"/>
      <c r="J21" s="10" t="s">
        <v>21</v>
      </c>
    </row>
    <row r="22" s="28" customFormat="1" customHeight="1" spans="1:10">
      <c r="A22" s="6">
        <f t="shared" si="0"/>
        <v>20</v>
      </c>
      <c r="B22" s="6" t="s">
        <v>27</v>
      </c>
      <c r="C22" s="6" t="s">
        <v>409</v>
      </c>
      <c r="D22" s="6"/>
      <c r="E22" s="8"/>
      <c r="F22" s="8">
        <v>192.86</v>
      </c>
      <c r="G22" s="8"/>
      <c r="H22" s="8">
        <f t="shared" si="1"/>
        <v>192.86</v>
      </c>
      <c r="I22" s="6"/>
      <c r="J22" s="10" t="s">
        <v>21</v>
      </c>
    </row>
    <row r="23" s="28" customFormat="1" customHeight="1" spans="1:10">
      <c r="A23" s="6">
        <f t="shared" si="0"/>
        <v>21</v>
      </c>
      <c r="B23" s="6" t="s">
        <v>27</v>
      </c>
      <c r="C23" s="6" t="s">
        <v>410</v>
      </c>
      <c r="D23" s="6"/>
      <c r="E23" s="8"/>
      <c r="F23" s="8">
        <v>192.46</v>
      </c>
      <c r="G23" s="8"/>
      <c r="H23" s="8">
        <f t="shared" si="1"/>
        <v>192.46</v>
      </c>
      <c r="I23" s="6"/>
      <c r="J23" s="10" t="s">
        <v>21</v>
      </c>
    </row>
    <row r="24" s="28" customFormat="1" customHeight="1" spans="1:10">
      <c r="A24" s="6">
        <f t="shared" si="0"/>
        <v>22</v>
      </c>
      <c r="B24" s="6" t="s">
        <v>27</v>
      </c>
      <c r="C24" s="6" t="s">
        <v>411</v>
      </c>
      <c r="D24" s="6"/>
      <c r="E24" s="8">
        <v>219.52</v>
      </c>
      <c r="F24" s="8"/>
      <c r="G24" s="8"/>
      <c r="H24" s="8">
        <f t="shared" si="1"/>
        <v>219.52</v>
      </c>
      <c r="I24" s="6" t="s">
        <v>412</v>
      </c>
      <c r="J24" s="10" t="s">
        <v>21</v>
      </c>
    </row>
    <row r="25" s="28" customFormat="1" customHeight="1" spans="1:10">
      <c r="A25" s="6">
        <f t="shared" si="0"/>
        <v>23</v>
      </c>
      <c r="B25" s="6" t="s">
        <v>27</v>
      </c>
      <c r="C25" s="14" t="s">
        <v>413</v>
      </c>
      <c r="D25" s="6">
        <v>1638</v>
      </c>
      <c r="E25" s="8">
        <v>18538.81</v>
      </c>
      <c r="F25" s="8">
        <v>26529.41</v>
      </c>
      <c r="G25" s="8"/>
      <c r="H25" s="6">
        <v>45068.22</v>
      </c>
      <c r="I25" s="6" t="s">
        <v>414</v>
      </c>
      <c r="J25" s="6" t="s">
        <v>5</v>
      </c>
    </row>
    <row r="26" s="28" customFormat="1" customHeight="1" spans="1:10">
      <c r="A26" s="6">
        <f t="shared" si="0"/>
        <v>24</v>
      </c>
      <c r="B26" s="6" t="s">
        <v>27</v>
      </c>
      <c r="C26" s="6" t="s">
        <v>415</v>
      </c>
      <c r="D26" s="6">
        <v>1638</v>
      </c>
      <c r="E26" s="8">
        <v>14038.26</v>
      </c>
      <c r="F26" s="8"/>
      <c r="G26" s="8">
        <v>37.89</v>
      </c>
      <c r="H26" s="6">
        <f t="shared" si="1"/>
        <v>14076.15</v>
      </c>
      <c r="I26" s="6" t="s">
        <v>66</v>
      </c>
      <c r="J26" s="6" t="s">
        <v>55</v>
      </c>
    </row>
    <row r="27" s="28" customFormat="1" customHeight="1" spans="1:10">
      <c r="A27" s="6">
        <f t="shared" si="0"/>
        <v>25</v>
      </c>
      <c r="B27" s="6" t="s">
        <v>27</v>
      </c>
      <c r="C27" s="6" t="s">
        <v>416</v>
      </c>
      <c r="D27" s="6">
        <v>148</v>
      </c>
      <c r="E27" s="8">
        <v>1002.65</v>
      </c>
      <c r="F27" s="8"/>
      <c r="G27" s="8"/>
      <c r="H27" s="8">
        <f t="shared" si="1"/>
        <v>1002.65</v>
      </c>
      <c r="I27" s="6" t="s">
        <v>417</v>
      </c>
      <c r="J27" s="10" t="s">
        <v>21</v>
      </c>
    </row>
    <row r="28" s="28" customFormat="1" customHeight="1" spans="1:10">
      <c r="A28" s="6">
        <f t="shared" si="0"/>
        <v>26</v>
      </c>
      <c r="B28" s="6" t="s">
        <v>27</v>
      </c>
      <c r="C28" s="6" t="s">
        <v>418</v>
      </c>
      <c r="D28" s="6">
        <v>130</v>
      </c>
      <c r="E28" s="8">
        <v>97.97</v>
      </c>
      <c r="F28" s="8"/>
      <c r="G28" s="8"/>
      <c r="H28" s="6">
        <f t="shared" si="1"/>
        <v>97.97</v>
      </c>
      <c r="I28" s="6" t="s">
        <v>419</v>
      </c>
      <c r="J28" s="6" t="s">
        <v>21</v>
      </c>
    </row>
    <row r="29" s="28" customFormat="1" customHeight="1" spans="1:10">
      <c r="A29" s="6">
        <f t="shared" si="0"/>
        <v>27</v>
      </c>
      <c r="B29" s="6" t="s">
        <v>27</v>
      </c>
      <c r="C29" s="6" t="s">
        <v>420</v>
      </c>
      <c r="D29" s="6"/>
      <c r="E29" s="8">
        <v>807.1</v>
      </c>
      <c r="F29" s="8"/>
      <c r="G29" s="8"/>
      <c r="H29" s="6">
        <f t="shared" si="1"/>
        <v>807.1</v>
      </c>
      <c r="I29" s="6" t="s">
        <v>421</v>
      </c>
      <c r="J29" s="6" t="s">
        <v>21</v>
      </c>
    </row>
    <row r="30" s="28" customFormat="1" customHeight="1" spans="1:10">
      <c r="A30" s="6">
        <f t="shared" si="0"/>
        <v>28</v>
      </c>
      <c r="B30" s="6" t="s">
        <v>27</v>
      </c>
      <c r="C30" s="6" t="s">
        <v>422</v>
      </c>
      <c r="D30" s="6">
        <v>76</v>
      </c>
      <c r="E30" s="8">
        <v>711.38</v>
      </c>
      <c r="F30" s="8"/>
      <c r="G30" s="8"/>
      <c r="H30" s="6">
        <f t="shared" si="1"/>
        <v>711.38</v>
      </c>
      <c r="I30" s="6" t="s">
        <v>423</v>
      </c>
      <c r="J30" s="6" t="s">
        <v>21</v>
      </c>
    </row>
    <row r="31" s="28" customFormat="1" customHeight="1" spans="1:10">
      <c r="A31" s="6">
        <f t="shared" si="0"/>
        <v>29</v>
      </c>
      <c r="B31" s="6" t="s">
        <v>27</v>
      </c>
      <c r="C31" s="6" t="s">
        <v>424</v>
      </c>
      <c r="D31" s="6">
        <v>88</v>
      </c>
      <c r="E31" s="8">
        <v>980.15</v>
      </c>
      <c r="F31" s="8"/>
      <c r="G31" s="8"/>
      <c r="H31" s="6">
        <f t="shared" si="1"/>
        <v>980.15</v>
      </c>
      <c r="I31" s="6" t="s">
        <v>425</v>
      </c>
      <c r="J31" s="6" t="s">
        <v>21</v>
      </c>
    </row>
    <row r="32" s="28" customFormat="1" customHeight="1" spans="1:10">
      <c r="A32" s="6">
        <f t="shared" si="0"/>
        <v>30</v>
      </c>
      <c r="B32" s="6" t="s">
        <v>27</v>
      </c>
      <c r="C32" s="6" t="s">
        <v>426</v>
      </c>
      <c r="D32" s="6">
        <v>163</v>
      </c>
      <c r="E32" s="8">
        <v>1081.53</v>
      </c>
      <c r="F32" s="8"/>
      <c r="G32" s="8"/>
      <c r="H32" s="8">
        <f t="shared" si="1"/>
        <v>1081.53</v>
      </c>
      <c r="I32" s="6" t="s">
        <v>427</v>
      </c>
      <c r="J32" s="10" t="s">
        <v>21</v>
      </c>
    </row>
    <row r="33" s="28" customFormat="1" customHeight="1" spans="1:10">
      <c r="A33" s="6">
        <f t="shared" si="0"/>
        <v>31</v>
      </c>
      <c r="B33" s="6" t="s">
        <v>27</v>
      </c>
      <c r="C33" s="6" t="s">
        <v>428</v>
      </c>
      <c r="D33" s="6">
        <v>348</v>
      </c>
      <c r="E33" s="8">
        <v>1423.58</v>
      </c>
      <c r="F33" s="8"/>
      <c r="G33" s="8"/>
      <c r="H33" s="8">
        <f t="shared" si="1"/>
        <v>1423.58</v>
      </c>
      <c r="I33" s="6"/>
      <c r="J33" s="10" t="s">
        <v>21</v>
      </c>
    </row>
    <row r="34" s="28" customFormat="1" customHeight="1" spans="1:10">
      <c r="A34" s="6">
        <f t="shared" ref="A34:A74" si="2">ROW()-2</f>
        <v>32</v>
      </c>
      <c r="B34" s="6" t="s">
        <v>27</v>
      </c>
      <c r="C34" s="6" t="s">
        <v>429</v>
      </c>
      <c r="D34" s="6">
        <v>90</v>
      </c>
      <c r="E34" s="8">
        <v>2215.01</v>
      </c>
      <c r="F34" s="8"/>
      <c r="G34" s="8"/>
      <c r="H34" s="8">
        <f t="shared" ref="H34:H74" si="3">E34+F34+G34</f>
        <v>2215.01</v>
      </c>
      <c r="I34" s="6"/>
      <c r="J34" s="10" t="s">
        <v>21</v>
      </c>
    </row>
    <row r="35" s="28" customFormat="1" customHeight="1" spans="1:10">
      <c r="A35" s="6">
        <f t="shared" si="2"/>
        <v>33</v>
      </c>
      <c r="B35" s="6" t="s">
        <v>27</v>
      </c>
      <c r="C35" s="6" t="s">
        <v>430</v>
      </c>
      <c r="D35" s="6">
        <v>121</v>
      </c>
      <c r="E35" s="8">
        <v>1639.9</v>
      </c>
      <c r="F35" s="8"/>
      <c r="G35" s="8"/>
      <c r="H35" s="8">
        <f t="shared" si="3"/>
        <v>1639.9</v>
      </c>
      <c r="I35" s="6"/>
      <c r="J35" s="10" t="s">
        <v>21</v>
      </c>
    </row>
    <row r="36" s="28" customFormat="1" customHeight="1" spans="1:10">
      <c r="A36" s="6">
        <f t="shared" si="2"/>
        <v>34</v>
      </c>
      <c r="B36" s="6" t="s">
        <v>27</v>
      </c>
      <c r="C36" s="6" t="s">
        <v>431</v>
      </c>
      <c r="D36" s="6">
        <v>100</v>
      </c>
      <c r="E36" s="8">
        <v>959.06</v>
      </c>
      <c r="F36" s="8"/>
      <c r="G36" s="8"/>
      <c r="H36" s="8">
        <f t="shared" si="3"/>
        <v>959.06</v>
      </c>
      <c r="I36" s="6" t="s">
        <v>432</v>
      </c>
      <c r="J36" s="10" t="s">
        <v>21</v>
      </c>
    </row>
    <row r="37" s="28" customFormat="1" customHeight="1" spans="1:10">
      <c r="A37" s="6">
        <f t="shared" si="2"/>
        <v>35</v>
      </c>
      <c r="B37" s="6" t="s">
        <v>27</v>
      </c>
      <c r="C37" s="6" t="s">
        <v>433</v>
      </c>
      <c r="D37" s="6">
        <v>120</v>
      </c>
      <c r="E37" s="8">
        <v>1160.14</v>
      </c>
      <c r="F37" s="8"/>
      <c r="G37" s="8"/>
      <c r="H37" s="8">
        <f t="shared" si="3"/>
        <v>1160.14</v>
      </c>
      <c r="I37" s="6" t="s">
        <v>434</v>
      </c>
      <c r="J37" s="10" t="s">
        <v>21</v>
      </c>
    </row>
    <row r="38" s="28" customFormat="1" customHeight="1" spans="1:10">
      <c r="A38" s="6">
        <f t="shared" si="2"/>
        <v>36</v>
      </c>
      <c r="B38" s="6" t="s">
        <v>27</v>
      </c>
      <c r="C38" s="6" t="s">
        <v>435</v>
      </c>
      <c r="D38" s="6">
        <v>147</v>
      </c>
      <c r="E38" s="8">
        <v>1660.49</v>
      </c>
      <c r="F38" s="8"/>
      <c r="G38" s="8"/>
      <c r="H38" s="8">
        <f t="shared" si="3"/>
        <v>1660.49</v>
      </c>
      <c r="I38" s="6" t="s">
        <v>436</v>
      </c>
      <c r="J38" s="10" t="s">
        <v>21</v>
      </c>
    </row>
    <row r="39" s="28" customFormat="1" customHeight="1" spans="1:10">
      <c r="A39" s="6">
        <f t="shared" si="2"/>
        <v>37</v>
      </c>
      <c r="B39" s="6" t="s">
        <v>27</v>
      </c>
      <c r="C39" s="6" t="s">
        <v>437</v>
      </c>
      <c r="D39" s="6">
        <v>150</v>
      </c>
      <c r="E39" s="8">
        <v>2302.74</v>
      </c>
      <c r="F39" s="8"/>
      <c r="G39" s="8"/>
      <c r="H39" s="8">
        <f t="shared" si="3"/>
        <v>2302.74</v>
      </c>
      <c r="I39" s="6"/>
      <c r="J39" s="10" t="s">
        <v>5</v>
      </c>
    </row>
    <row r="40" s="28" customFormat="1" customHeight="1" spans="1:10">
      <c r="A40" s="6">
        <f t="shared" si="2"/>
        <v>38</v>
      </c>
      <c r="B40" s="6" t="s">
        <v>27</v>
      </c>
      <c r="C40" s="6" t="s">
        <v>438</v>
      </c>
      <c r="D40" s="6">
        <v>615</v>
      </c>
      <c r="E40" s="8"/>
      <c r="F40" s="8">
        <v>3415.95</v>
      </c>
      <c r="G40" s="8"/>
      <c r="H40" s="8">
        <f t="shared" si="3"/>
        <v>3415.95</v>
      </c>
      <c r="I40" s="6"/>
      <c r="J40" s="10" t="s">
        <v>5</v>
      </c>
    </row>
    <row r="41" s="28" customFormat="1" customHeight="1" spans="1:10">
      <c r="A41" s="6">
        <f t="shared" si="2"/>
        <v>39</v>
      </c>
      <c r="B41" s="6" t="s">
        <v>27</v>
      </c>
      <c r="C41" s="6" t="s">
        <v>439</v>
      </c>
      <c r="D41" s="6">
        <v>615</v>
      </c>
      <c r="E41" s="8">
        <v>9973.41</v>
      </c>
      <c r="F41" s="8"/>
      <c r="G41" s="8">
        <v>5913.03</v>
      </c>
      <c r="H41" s="8">
        <f t="shared" si="3"/>
        <v>15886.44</v>
      </c>
      <c r="I41" s="6" t="s">
        <v>390</v>
      </c>
      <c r="J41" s="10" t="s">
        <v>55</v>
      </c>
    </row>
    <row r="42" s="28" customFormat="1" customHeight="1" spans="1:10">
      <c r="A42" s="6">
        <f t="shared" si="2"/>
        <v>40</v>
      </c>
      <c r="B42" s="6" t="s">
        <v>27</v>
      </c>
      <c r="C42" s="6" t="s">
        <v>440</v>
      </c>
      <c r="D42" s="6">
        <v>95</v>
      </c>
      <c r="E42" s="8">
        <v>884.61</v>
      </c>
      <c r="F42" s="8"/>
      <c r="G42" s="8"/>
      <c r="H42" s="8">
        <f t="shared" si="3"/>
        <v>884.61</v>
      </c>
      <c r="I42" s="6"/>
      <c r="J42" s="10" t="s">
        <v>21</v>
      </c>
    </row>
    <row r="43" s="28" customFormat="1" customHeight="1" spans="1:10">
      <c r="A43" s="6">
        <f t="shared" si="2"/>
        <v>41</v>
      </c>
      <c r="B43" s="6" t="s">
        <v>27</v>
      </c>
      <c r="C43" s="6" t="s">
        <v>441</v>
      </c>
      <c r="D43" s="6">
        <v>151</v>
      </c>
      <c r="E43" s="8">
        <v>2186.52</v>
      </c>
      <c r="F43" s="8"/>
      <c r="G43" s="8"/>
      <c r="H43" s="8">
        <f t="shared" si="3"/>
        <v>2186.52</v>
      </c>
      <c r="I43" s="6"/>
      <c r="J43" s="10" t="s">
        <v>21</v>
      </c>
    </row>
    <row r="44" s="28" customFormat="1" customHeight="1" spans="1:10">
      <c r="A44" s="6">
        <f t="shared" si="2"/>
        <v>42</v>
      </c>
      <c r="B44" s="6" t="s">
        <v>27</v>
      </c>
      <c r="C44" s="6" t="s">
        <v>442</v>
      </c>
      <c r="D44" s="6">
        <v>300</v>
      </c>
      <c r="E44" s="8">
        <v>2429.81</v>
      </c>
      <c r="F44" s="8"/>
      <c r="G44" s="8">
        <v>321.39</v>
      </c>
      <c r="H44" s="8">
        <f t="shared" si="3"/>
        <v>2751.2</v>
      </c>
      <c r="I44" s="6" t="s">
        <v>443</v>
      </c>
      <c r="J44" s="10" t="s">
        <v>21</v>
      </c>
    </row>
    <row r="45" s="28" customFormat="1" customHeight="1" spans="1:10">
      <c r="A45" s="6">
        <f t="shared" si="2"/>
        <v>43</v>
      </c>
      <c r="B45" s="6" t="s">
        <v>27</v>
      </c>
      <c r="C45" s="6" t="s">
        <v>444</v>
      </c>
      <c r="D45" s="6">
        <v>132</v>
      </c>
      <c r="E45" s="8">
        <v>1339.57</v>
      </c>
      <c r="F45" s="8">
        <v>238.08</v>
      </c>
      <c r="G45" s="8">
        <v>174.28</v>
      </c>
      <c r="H45" s="8">
        <f t="shared" si="3"/>
        <v>1751.93</v>
      </c>
      <c r="I45" s="6" t="s">
        <v>445</v>
      </c>
      <c r="J45" s="10" t="s">
        <v>21</v>
      </c>
    </row>
    <row r="46" s="28" customFormat="1" customHeight="1" spans="1:10">
      <c r="A46" s="6">
        <f t="shared" si="2"/>
        <v>44</v>
      </c>
      <c r="B46" s="6" t="s">
        <v>27</v>
      </c>
      <c r="C46" s="6" t="s">
        <v>446</v>
      </c>
      <c r="D46" s="6">
        <v>246</v>
      </c>
      <c r="E46" s="8">
        <v>1828.53</v>
      </c>
      <c r="F46" s="8"/>
      <c r="G46" s="8"/>
      <c r="H46" s="8">
        <f t="shared" si="3"/>
        <v>1828.53</v>
      </c>
      <c r="I46" s="6"/>
      <c r="J46" s="10" t="s">
        <v>21</v>
      </c>
    </row>
    <row r="47" s="28" customFormat="1" customHeight="1" spans="1:10">
      <c r="A47" s="6">
        <f t="shared" si="2"/>
        <v>45</v>
      </c>
      <c r="B47" s="6" t="s">
        <v>27</v>
      </c>
      <c r="C47" s="6" t="s">
        <v>447</v>
      </c>
      <c r="D47" s="6">
        <v>193</v>
      </c>
      <c r="E47" s="8">
        <v>1380.92</v>
      </c>
      <c r="F47" s="8">
        <v>246.12</v>
      </c>
      <c r="G47" s="8"/>
      <c r="H47" s="8">
        <f t="shared" si="3"/>
        <v>1627.04</v>
      </c>
      <c r="I47" s="6" t="s">
        <v>448</v>
      </c>
      <c r="J47" s="10" t="s">
        <v>21</v>
      </c>
    </row>
    <row r="48" s="28" customFormat="1" customHeight="1" spans="1:10">
      <c r="A48" s="6">
        <f t="shared" si="2"/>
        <v>46</v>
      </c>
      <c r="B48" s="6" t="s">
        <v>27</v>
      </c>
      <c r="C48" s="6" t="s">
        <v>449</v>
      </c>
      <c r="D48" s="6">
        <v>309</v>
      </c>
      <c r="E48" s="8">
        <v>5723.12</v>
      </c>
      <c r="F48" s="8"/>
      <c r="G48" s="8">
        <v>144.97</v>
      </c>
      <c r="H48" s="8">
        <f t="shared" si="3"/>
        <v>5868.09</v>
      </c>
      <c r="I48" s="6"/>
      <c r="J48" s="10" t="s">
        <v>21</v>
      </c>
    </row>
    <row r="49" s="28" customFormat="1" customHeight="1" spans="1:10">
      <c r="A49" s="6">
        <f t="shared" si="2"/>
        <v>47</v>
      </c>
      <c r="B49" s="6" t="s">
        <v>27</v>
      </c>
      <c r="C49" s="6" t="s">
        <v>450</v>
      </c>
      <c r="D49" s="6">
        <v>260</v>
      </c>
      <c r="E49" s="8">
        <v>3808.55</v>
      </c>
      <c r="F49" s="8"/>
      <c r="G49" s="8"/>
      <c r="H49" s="8">
        <f t="shared" si="3"/>
        <v>3808.55</v>
      </c>
      <c r="I49" s="6"/>
      <c r="J49" s="10" t="s">
        <v>21</v>
      </c>
    </row>
    <row r="50" s="28" customFormat="1" customHeight="1" spans="1:10">
      <c r="A50" s="6">
        <f t="shared" si="2"/>
        <v>48</v>
      </c>
      <c r="B50" s="6" t="s">
        <v>27</v>
      </c>
      <c r="C50" s="6" t="s">
        <v>451</v>
      </c>
      <c r="D50" s="6">
        <v>186</v>
      </c>
      <c r="E50" s="8">
        <v>2252.51</v>
      </c>
      <c r="F50" s="8"/>
      <c r="G50" s="8"/>
      <c r="H50" s="8">
        <f t="shared" si="3"/>
        <v>2252.51</v>
      </c>
      <c r="I50" s="6"/>
      <c r="J50" s="10" t="s">
        <v>6</v>
      </c>
    </row>
    <row r="51" s="28" customFormat="1" customHeight="1" spans="1:10">
      <c r="A51" s="6">
        <f t="shared" si="2"/>
        <v>49</v>
      </c>
      <c r="B51" s="6" t="s">
        <v>27</v>
      </c>
      <c r="C51" s="6" t="s">
        <v>452</v>
      </c>
      <c r="D51" s="6">
        <v>334</v>
      </c>
      <c r="E51" s="8">
        <v>2383.97</v>
      </c>
      <c r="F51" s="8"/>
      <c r="G51" s="8"/>
      <c r="H51" s="8">
        <f t="shared" si="3"/>
        <v>2383.97</v>
      </c>
      <c r="I51" s="6" t="s">
        <v>453</v>
      </c>
      <c r="J51" s="10" t="s">
        <v>6</v>
      </c>
    </row>
    <row r="52" s="28" customFormat="1" customHeight="1" spans="1:10">
      <c r="A52" s="6">
        <f t="shared" si="2"/>
        <v>50</v>
      </c>
      <c r="B52" s="6" t="s">
        <v>27</v>
      </c>
      <c r="C52" s="6" t="s">
        <v>454</v>
      </c>
      <c r="D52" s="6">
        <v>127</v>
      </c>
      <c r="E52" s="8">
        <v>1029.7</v>
      </c>
      <c r="F52" s="8"/>
      <c r="G52" s="8"/>
      <c r="H52" s="8">
        <f t="shared" si="3"/>
        <v>1029.7</v>
      </c>
      <c r="I52" s="6" t="s">
        <v>453</v>
      </c>
      <c r="J52" s="10" t="s">
        <v>21</v>
      </c>
    </row>
    <row r="53" s="28" customFormat="1" customHeight="1" spans="1:10">
      <c r="A53" s="6">
        <f t="shared" si="2"/>
        <v>51</v>
      </c>
      <c r="B53" s="6" t="s">
        <v>27</v>
      </c>
      <c r="C53" s="6" t="s">
        <v>455</v>
      </c>
      <c r="D53" s="6">
        <v>204</v>
      </c>
      <c r="E53" s="8">
        <v>1323.63</v>
      </c>
      <c r="F53" s="8"/>
      <c r="G53" s="8"/>
      <c r="H53" s="8">
        <f t="shared" si="3"/>
        <v>1323.63</v>
      </c>
      <c r="I53" s="6" t="s">
        <v>453</v>
      </c>
      <c r="J53" s="10" t="s">
        <v>6</v>
      </c>
    </row>
    <row r="54" s="28" customFormat="1" customHeight="1" spans="1:10">
      <c r="A54" s="6">
        <f t="shared" si="2"/>
        <v>52</v>
      </c>
      <c r="B54" s="6" t="s">
        <v>27</v>
      </c>
      <c r="C54" s="6" t="s">
        <v>456</v>
      </c>
      <c r="D54" s="6">
        <v>33</v>
      </c>
      <c r="E54" s="8">
        <v>127.77</v>
      </c>
      <c r="F54" s="8"/>
      <c r="G54" s="8"/>
      <c r="H54" s="8">
        <f t="shared" si="3"/>
        <v>127.77</v>
      </c>
      <c r="I54" s="6" t="s">
        <v>457</v>
      </c>
      <c r="J54" s="10" t="s">
        <v>6</v>
      </c>
    </row>
    <row r="55" s="28" customFormat="1" customHeight="1" spans="1:10">
      <c r="A55" s="6">
        <f t="shared" si="2"/>
        <v>53</v>
      </c>
      <c r="B55" s="6" t="s">
        <v>27</v>
      </c>
      <c r="C55" s="6" t="s">
        <v>458</v>
      </c>
      <c r="D55" s="6">
        <v>70</v>
      </c>
      <c r="E55" s="8">
        <v>236.15</v>
      </c>
      <c r="F55" s="8"/>
      <c r="G55" s="8"/>
      <c r="H55" s="8">
        <f t="shared" si="3"/>
        <v>236.15</v>
      </c>
      <c r="I55" s="6" t="s">
        <v>457</v>
      </c>
      <c r="J55" s="10" t="s">
        <v>6</v>
      </c>
    </row>
    <row r="56" s="28" customFormat="1" customHeight="1" spans="1:10">
      <c r="A56" s="6">
        <f t="shared" si="2"/>
        <v>54</v>
      </c>
      <c r="B56" s="6" t="s">
        <v>27</v>
      </c>
      <c r="C56" s="6" t="s">
        <v>459</v>
      </c>
      <c r="D56" s="6">
        <v>66</v>
      </c>
      <c r="E56" s="8">
        <v>248.06</v>
      </c>
      <c r="F56" s="8"/>
      <c r="G56" s="8"/>
      <c r="H56" s="8">
        <f t="shared" si="3"/>
        <v>248.06</v>
      </c>
      <c r="I56" s="6" t="s">
        <v>457</v>
      </c>
      <c r="J56" s="10" t="s">
        <v>6</v>
      </c>
    </row>
    <row r="57" s="28" customFormat="1" customHeight="1" spans="1:10">
      <c r="A57" s="6">
        <f t="shared" si="2"/>
        <v>55</v>
      </c>
      <c r="B57" s="6" t="s">
        <v>27</v>
      </c>
      <c r="C57" s="6" t="s">
        <v>460</v>
      </c>
      <c r="D57" s="6">
        <v>165</v>
      </c>
      <c r="E57" s="8">
        <v>550.25</v>
      </c>
      <c r="F57" s="8"/>
      <c r="G57" s="8"/>
      <c r="H57" s="8">
        <f t="shared" si="3"/>
        <v>550.25</v>
      </c>
      <c r="I57" s="6" t="s">
        <v>457</v>
      </c>
      <c r="J57" s="10" t="s">
        <v>6</v>
      </c>
    </row>
    <row r="58" s="28" customFormat="1" customHeight="1" spans="1:10">
      <c r="A58" s="6">
        <f t="shared" si="2"/>
        <v>56</v>
      </c>
      <c r="B58" s="6" t="s">
        <v>27</v>
      </c>
      <c r="C58" s="6" t="s">
        <v>461</v>
      </c>
      <c r="D58" s="6">
        <v>2400</v>
      </c>
      <c r="E58" s="8">
        <v>12293.14</v>
      </c>
      <c r="F58" s="8"/>
      <c r="G58" s="8"/>
      <c r="H58" s="8">
        <f t="shared" si="3"/>
        <v>12293.14</v>
      </c>
      <c r="I58" s="6" t="s">
        <v>453</v>
      </c>
      <c r="J58" s="10" t="s">
        <v>6</v>
      </c>
    </row>
    <row r="59" s="28" customFormat="1" customHeight="1" spans="1:10">
      <c r="A59" s="6">
        <f t="shared" si="2"/>
        <v>57</v>
      </c>
      <c r="B59" s="6" t="s">
        <v>27</v>
      </c>
      <c r="C59" s="6" t="s">
        <v>462</v>
      </c>
      <c r="D59" s="6">
        <v>58</v>
      </c>
      <c r="E59" s="8">
        <v>157.88</v>
      </c>
      <c r="F59" s="8"/>
      <c r="G59" s="8"/>
      <c r="H59" s="8">
        <f t="shared" si="3"/>
        <v>157.88</v>
      </c>
      <c r="I59" s="6" t="s">
        <v>463</v>
      </c>
      <c r="J59" s="10" t="s">
        <v>6</v>
      </c>
    </row>
    <row r="60" s="28" customFormat="1" customHeight="1" spans="1:10">
      <c r="A60" s="6">
        <f t="shared" si="2"/>
        <v>58</v>
      </c>
      <c r="B60" s="6" t="s">
        <v>27</v>
      </c>
      <c r="C60" s="6" t="s">
        <v>464</v>
      </c>
      <c r="D60" s="6">
        <v>58</v>
      </c>
      <c r="E60" s="8">
        <v>191.42</v>
      </c>
      <c r="F60" s="8"/>
      <c r="G60" s="8"/>
      <c r="H60" s="8">
        <f t="shared" si="3"/>
        <v>191.42</v>
      </c>
      <c r="I60" s="6" t="s">
        <v>463</v>
      </c>
      <c r="J60" s="10" t="s">
        <v>6</v>
      </c>
    </row>
    <row r="61" s="28" customFormat="1" customHeight="1" spans="1:10">
      <c r="A61" s="6">
        <f t="shared" si="2"/>
        <v>59</v>
      </c>
      <c r="B61" s="6" t="s">
        <v>27</v>
      </c>
      <c r="C61" s="6" t="s">
        <v>465</v>
      </c>
      <c r="D61" s="6">
        <v>59</v>
      </c>
      <c r="E61" s="8">
        <v>195.46</v>
      </c>
      <c r="F61" s="8"/>
      <c r="G61" s="8"/>
      <c r="H61" s="8">
        <f t="shared" si="3"/>
        <v>195.46</v>
      </c>
      <c r="I61" s="6" t="s">
        <v>463</v>
      </c>
      <c r="J61" s="10" t="s">
        <v>6</v>
      </c>
    </row>
    <row r="62" s="28" customFormat="1" customHeight="1" spans="1:10">
      <c r="A62" s="6">
        <f t="shared" si="2"/>
        <v>60</v>
      </c>
      <c r="B62" s="6" t="s">
        <v>27</v>
      </c>
      <c r="C62" s="6" t="s">
        <v>466</v>
      </c>
      <c r="D62" s="6">
        <v>76</v>
      </c>
      <c r="E62" s="8">
        <v>1033.46</v>
      </c>
      <c r="F62" s="8"/>
      <c r="G62" s="8"/>
      <c r="H62" s="8">
        <f t="shared" si="3"/>
        <v>1033.46</v>
      </c>
      <c r="I62" s="6"/>
      <c r="J62" s="10" t="s">
        <v>21</v>
      </c>
    </row>
    <row r="63" s="28" customFormat="1" customHeight="1" spans="1:10">
      <c r="A63" s="6">
        <f t="shared" si="2"/>
        <v>61</v>
      </c>
      <c r="B63" s="6" t="s">
        <v>27</v>
      </c>
      <c r="C63" s="6" t="s">
        <v>467</v>
      </c>
      <c r="D63" s="6">
        <v>114</v>
      </c>
      <c r="E63" s="8">
        <v>1240.62</v>
      </c>
      <c r="F63" s="8"/>
      <c r="G63" s="8"/>
      <c r="H63" s="8">
        <f t="shared" si="3"/>
        <v>1240.62</v>
      </c>
      <c r="I63" s="6" t="s">
        <v>468</v>
      </c>
      <c r="J63" s="10" t="s">
        <v>6</v>
      </c>
    </row>
    <row r="64" s="28" customFormat="1" customHeight="1" spans="1:10">
      <c r="A64" s="6">
        <f t="shared" si="2"/>
        <v>62</v>
      </c>
      <c r="B64" s="6" t="s">
        <v>27</v>
      </c>
      <c r="C64" s="6" t="s">
        <v>469</v>
      </c>
      <c r="D64" s="6">
        <v>233</v>
      </c>
      <c r="E64" s="8">
        <v>4425.48</v>
      </c>
      <c r="F64" s="8"/>
      <c r="G64" s="8"/>
      <c r="H64" s="8">
        <f t="shared" si="3"/>
        <v>4425.48</v>
      </c>
      <c r="I64" s="6"/>
      <c r="J64" s="10" t="s">
        <v>6</v>
      </c>
    </row>
    <row r="65" s="28" customFormat="1" customHeight="1" spans="1:10">
      <c r="A65" s="6">
        <f t="shared" si="2"/>
        <v>63</v>
      </c>
      <c r="B65" s="6" t="s">
        <v>27</v>
      </c>
      <c r="C65" s="6" t="s">
        <v>470</v>
      </c>
      <c r="D65" s="6">
        <v>318</v>
      </c>
      <c r="E65" s="8">
        <v>1782.93</v>
      </c>
      <c r="F65" s="8"/>
      <c r="G65" s="8"/>
      <c r="H65" s="8">
        <f t="shared" si="3"/>
        <v>1782.93</v>
      </c>
      <c r="I65" s="6"/>
      <c r="J65" s="10" t="s">
        <v>6</v>
      </c>
    </row>
    <row r="66" s="28" customFormat="1" customHeight="1" spans="1:10">
      <c r="A66" s="6">
        <f t="shared" si="2"/>
        <v>64</v>
      </c>
      <c r="B66" s="6" t="s">
        <v>27</v>
      </c>
      <c r="C66" s="6" t="s">
        <v>471</v>
      </c>
      <c r="D66" s="6">
        <v>1500</v>
      </c>
      <c r="E66" s="8">
        <v>12657.58</v>
      </c>
      <c r="F66" s="8">
        <v>6843.35</v>
      </c>
      <c r="G66" s="8">
        <v>825.48</v>
      </c>
      <c r="H66" s="8">
        <f t="shared" si="3"/>
        <v>20326.41</v>
      </c>
      <c r="I66" s="6"/>
      <c r="J66" s="10" t="s">
        <v>21</v>
      </c>
    </row>
    <row r="67" s="28" customFormat="1" customHeight="1" spans="1:10">
      <c r="A67" s="6">
        <f t="shared" si="2"/>
        <v>65</v>
      </c>
      <c r="B67" s="6" t="s">
        <v>27</v>
      </c>
      <c r="C67" s="6" t="s">
        <v>472</v>
      </c>
      <c r="D67" s="6"/>
      <c r="E67" s="8">
        <v>842.75</v>
      </c>
      <c r="F67" s="8"/>
      <c r="G67" s="8"/>
      <c r="H67" s="8">
        <f t="shared" si="3"/>
        <v>842.75</v>
      </c>
      <c r="I67" s="6"/>
      <c r="J67" s="10" t="s">
        <v>21</v>
      </c>
    </row>
    <row r="68" s="28" customFormat="1" customHeight="1" spans="1:10">
      <c r="A68" s="6">
        <f t="shared" si="2"/>
        <v>66</v>
      </c>
      <c r="B68" s="6" t="s">
        <v>27</v>
      </c>
      <c r="C68" s="6" t="s">
        <v>473</v>
      </c>
      <c r="D68" s="6"/>
      <c r="E68" s="8">
        <v>358.09</v>
      </c>
      <c r="F68" s="8"/>
      <c r="G68" s="8"/>
      <c r="H68" s="8">
        <f t="shared" si="3"/>
        <v>358.09</v>
      </c>
      <c r="I68" s="6" t="s">
        <v>474</v>
      </c>
      <c r="J68" s="10" t="s">
        <v>21</v>
      </c>
    </row>
    <row r="69" s="28" customFormat="1" customHeight="1" spans="1:10">
      <c r="A69" s="6">
        <f t="shared" si="2"/>
        <v>67</v>
      </c>
      <c r="B69" s="6" t="s">
        <v>27</v>
      </c>
      <c r="C69" s="6" t="s">
        <v>475</v>
      </c>
      <c r="D69" s="6">
        <v>129</v>
      </c>
      <c r="E69" s="8">
        <v>463.03</v>
      </c>
      <c r="F69" s="8"/>
      <c r="G69" s="8"/>
      <c r="H69" s="8">
        <f t="shared" si="3"/>
        <v>463.03</v>
      </c>
      <c r="I69" s="6"/>
      <c r="J69" s="10" t="s">
        <v>21</v>
      </c>
    </row>
    <row r="70" s="28" customFormat="1" customHeight="1" spans="1:10">
      <c r="A70" s="6">
        <f t="shared" si="2"/>
        <v>68</v>
      </c>
      <c r="B70" s="6" t="s">
        <v>27</v>
      </c>
      <c r="C70" s="6" t="s">
        <v>476</v>
      </c>
      <c r="D70" s="6">
        <v>149</v>
      </c>
      <c r="E70" s="8">
        <v>2751.43</v>
      </c>
      <c r="F70" s="8"/>
      <c r="G70" s="8"/>
      <c r="H70" s="8">
        <f t="shared" si="3"/>
        <v>2751.43</v>
      </c>
      <c r="I70" s="6"/>
      <c r="J70" s="10" t="s">
        <v>21</v>
      </c>
    </row>
    <row r="71" s="28" customFormat="1" customHeight="1" spans="1:10">
      <c r="A71" s="6">
        <f t="shared" si="2"/>
        <v>69</v>
      </c>
      <c r="B71" s="6" t="s">
        <v>27</v>
      </c>
      <c r="C71" s="6" t="s">
        <v>477</v>
      </c>
      <c r="D71" s="6">
        <v>339</v>
      </c>
      <c r="E71" s="8"/>
      <c r="F71" s="8">
        <v>1634.39</v>
      </c>
      <c r="G71" s="8"/>
      <c r="H71" s="8">
        <f t="shared" si="3"/>
        <v>1634.39</v>
      </c>
      <c r="I71" s="6"/>
      <c r="J71" s="10" t="s">
        <v>21</v>
      </c>
    </row>
    <row r="72" s="28" customFormat="1" customHeight="1" spans="1:10">
      <c r="A72" s="6">
        <f t="shared" si="2"/>
        <v>70</v>
      </c>
      <c r="B72" s="6" t="s">
        <v>27</v>
      </c>
      <c r="C72" s="6" t="s">
        <v>478</v>
      </c>
      <c r="D72" s="6">
        <v>339</v>
      </c>
      <c r="E72" s="8">
        <v>5577.33</v>
      </c>
      <c r="F72" s="8"/>
      <c r="G72" s="8"/>
      <c r="H72" s="8">
        <f t="shared" si="3"/>
        <v>5577.33</v>
      </c>
      <c r="I72" s="6" t="s">
        <v>479</v>
      </c>
      <c r="J72" s="10" t="s">
        <v>55</v>
      </c>
    </row>
    <row r="73" s="28" customFormat="1" customHeight="1" spans="1:10">
      <c r="A73" s="6">
        <f t="shared" si="2"/>
        <v>71</v>
      </c>
      <c r="B73" s="6" t="s">
        <v>27</v>
      </c>
      <c r="C73" s="6" t="s">
        <v>480</v>
      </c>
      <c r="D73" s="6">
        <v>337</v>
      </c>
      <c r="E73" s="8">
        <v>4255</v>
      </c>
      <c r="F73" s="8"/>
      <c r="G73" s="8"/>
      <c r="H73" s="8">
        <f t="shared" si="3"/>
        <v>4255</v>
      </c>
      <c r="I73" s="6"/>
      <c r="J73" s="10" t="s">
        <v>21</v>
      </c>
    </row>
    <row r="74" s="28" customFormat="1" customHeight="1" spans="1:10">
      <c r="A74" s="6">
        <f t="shared" si="2"/>
        <v>72</v>
      </c>
      <c r="B74" s="6" t="s">
        <v>27</v>
      </c>
      <c r="C74" s="6" t="s">
        <v>481</v>
      </c>
      <c r="D74" s="6">
        <v>325</v>
      </c>
      <c r="E74" s="8">
        <v>6706.44</v>
      </c>
      <c r="F74" s="11"/>
      <c r="G74" s="11"/>
      <c r="H74" s="8">
        <f t="shared" si="3"/>
        <v>6706.44</v>
      </c>
      <c r="I74" s="6"/>
      <c r="J74" s="10" t="s">
        <v>21</v>
      </c>
    </row>
    <row r="75" s="28" customFormat="1" customHeight="1" spans="1:10">
      <c r="A75" s="6">
        <f t="shared" ref="A73:A122" si="4">ROW()-2</f>
        <v>73</v>
      </c>
      <c r="B75" s="6" t="s">
        <v>27</v>
      </c>
      <c r="C75" s="6" t="s">
        <v>482</v>
      </c>
      <c r="D75" s="6">
        <v>168</v>
      </c>
      <c r="E75" s="8">
        <v>2816.85</v>
      </c>
      <c r="F75" s="8"/>
      <c r="G75" s="8"/>
      <c r="H75" s="6">
        <f t="shared" ref="H73:H122" si="5">E75+F75+G75</f>
        <v>2816.85</v>
      </c>
      <c r="I75" s="6" t="s">
        <v>483</v>
      </c>
      <c r="J75" s="10" t="s">
        <v>21</v>
      </c>
    </row>
    <row r="76" s="28" customFormat="1" customHeight="1" spans="1:10">
      <c r="A76" s="6">
        <f t="shared" si="4"/>
        <v>74</v>
      </c>
      <c r="B76" s="6" t="s">
        <v>27</v>
      </c>
      <c r="C76" s="6" t="s">
        <v>484</v>
      </c>
      <c r="D76" s="6">
        <v>88</v>
      </c>
      <c r="E76" s="8">
        <v>1610.61</v>
      </c>
      <c r="F76" s="8"/>
      <c r="G76" s="8"/>
      <c r="H76" s="6">
        <f t="shared" si="5"/>
        <v>1610.61</v>
      </c>
      <c r="I76" s="6" t="s">
        <v>485</v>
      </c>
      <c r="J76" s="10" t="s">
        <v>21</v>
      </c>
    </row>
    <row r="77" s="28" customFormat="1" customHeight="1" spans="1:10">
      <c r="A77" s="6">
        <f t="shared" si="4"/>
        <v>75</v>
      </c>
      <c r="B77" s="6" t="s">
        <v>27</v>
      </c>
      <c r="C77" s="6" t="s">
        <v>486</v>
      </c>
      <c r="D77" s="6">
        <v>150</v>
      </c>
      <c r="E77" s="8">
        <v>2037.75</v>
      </c>
      <c r="F77" s="8"/>
      <c r="G77" s="8"/>
      <c r="H77" s="6">
        <f t="shared" si="5"/>
        <v>2037.75</v>
      </c>
      <c r="I77" s="6" t="s">
        <v>487</v>
      </c>
      <c r="J77" s="10" t="s">
        <v>21</v>
      </c>
    </row>
    <row r="78" s="28" customFormat="1" customHeight="1" spans="1:10">
      <c r="A78" s="6">
        <f t="shared" si="4"/>
        <v>76</v>
      </c>
      <c r="B78" s="6" t="s">
        <v>27</v>
      </c>
      <c r="C78" s="6" t="s">
        <v>488</v>
      </c>
      <c r="D78" s="6">
        <v>75</v>
      </c>
      <c r="E78" s="8">
        <v>1414.74</v>
      </c>
      <c r="F78" s="8"/>
      <c r="G78" s="8"/>
      <c r="H78" s="6">
        <f t="shared" si="5"/>
        <v>1414.74</v>
      </c>
      <c r="I78" s="6" t="s">
        <v>489</v>
      </c>
      <c r="J78" s="10" t="s">
        <v>21</v>
      </c>
    </row>
    <row r="79" s="28" customFormat="1" customHeight="1" spans="1:10">
      <c r="A79" s="6">
        <f t="shared" si="4"/>
        <v>77</v>
      </c>
      <c r="B79" s="6" t="s">
        <v>27</v>
      </c>
      <c r="C79" s="6" t="s">
        <v>490</v>
      </c>
      <c r="D79" s="6">
        <v>155</v>
      </c>
      <c r="E79" s="8">
        <v>1694.8</v>
      </c>
      <c r="F79" s="8"/>
      <c r="G79" s="8"/>
      <c r="H79" s="6">
        <f t="shared" si="5"/>
        <v>1694.8</v>
      </c>
      <c r="I79" s="6"/>
      <c r="J79" s="10" t="s">
        <v>21</v>
      </c>
    </row>
    <row r="80" s="28" customFormat="1" customHeight="1" spans="1:10">
      <c r="A80" s="6">
        <f t="shared" si="4"/>
        <v>78</v>
      </c>
      <c r="B80" s="6" t="s">
        <v>27</v>
      </c>
      <c r="C80" s="6" t="s">
        <v>491</v>
      </c>
      <c r="D80" s="6">
        <v>154</v>
      </c>
      <c r="E80" s="8">
        <v>1234.93</v>
      </c>
      <c r="F80" s="8"/>
      <c r="G80" s="8"/>
      <c r="H80" s="6">
        <f t="shared" si="5"/>
        <v>1234.93</v>
      </c>
      <c r="I80" s="6" t="s">
        <v>492</v>
      </c>
      <c r="J80" s="10" t="s">
        <v>21</v>
      </c>
    </row>
    <row r="81" s="28" customFormat="1" customHeight="1" spans="1:10">
      <c r="A81" s="6">
        <f t="shared" si="4"/>
        <v>79</v>
      </c>
      <c r="B81" s="6" t="s">
        <v>27</v>
      </c>
      <c r="C81" s="6" t="s">
        <v>493</v>
      </c>
      <c r="D81" s="6">
        <v>50</v>
      </c>
      <c r="E81" s="8">
        <v>353.67</v>
      </c>
      <c r="F81" s="8"/>
      <c r="G81" s="8"/>
      <c r="H81" s="6">
        <f t="shared" si="5"/>
        <v>353.67</v>
      </c>
      <c r="I81" s="6" t="s">
        <v>494</v>
      </c>
      <c r="J81" s="6" t="s">
        <v>21</v>
      </c>
    </row>
    <row r="82" s="28" customFormat="1" customHeight="1" spans="1:10">
      <c r="A82" s="6">
        <f t="shared" si="4"/>
        <v>80</v>
      </c>
      <c r="B82" s="6" t="s">
        <v>27</v>
      </c>
      <c r="C82" s="6" t="s">
        <v>495</v>
      </c>
      <c r="D82" s="6">
        <v>137</v>
      </c>
      <c r="E82" s="8">
        <v>1388.72</v>
      </c>
      <c r="F82" s="8"/>
      <c r="G82" s="8"/>
      <c r="H82" s="6">
        <f t="shared" si="5"/>
        <v>1388.72</v>
      </c>
      <c r="I82" s="6" t="s">
        <v>496</v>
      </c>
      <c r="J82" s="10" t="s">
        <v>21</v>
      </c>
    </row>
    <row r="83" s="28" customFormat="1" customHeight="1" spans="1:10">
      <c r="A83" s="6">
        <f t="shared" si="4"/>
        <v>81</v>
      </c>
      <c r="B83" s="6" t="s">
        <v>27</v>
      </c>
      <c r="C83" s="6" t="s">
        <v>497</v>
      </c>
      <c r="D83" s="6">
        <v>52</v>
      </c>
      <c r="E83" s="8">
        <v>447.11</v>
      </c>
      <c r="F83" s="8"/>
      <c r="G83" s="8"/>
      <c r="H83" s="6">
        <f t="shared" si="5"/>
        <v>447.11</v>
      </c>
      <c r="I83" s="6" t="s">
        <v>483</v>
      </c>
      <c r="J83" s="10" t="s">
        <v>21</v>
      </c>
    </row>
    <row r="84" s="28" customFormat="1" customHeight="1" spans="1:10">
      <c r="A84" s="6">
        <f t="shared" si="4"/>
        <v>82</v>
      </c>
      <c r="B84" s="6" t="s">
        <v>27</v>
      </c>
      <c r="C84" s="6" t="s">
        <v>498</v>
      </c>
      <c r="D84" s="6">
        <v>52</v>
      </c>
      <c r="E84" s="8">
        <v>755.33</v>
      </c>
      <c r="F84" s="8"/>
      <c r="G84" s="8"/>
      <c r="H84" s="6">
        <f t="shared" si="5"/>
        <v>755.33</v>
      </c>
      <c r="I84" s="6" t="s">
        <v>499</v>
      </c>
      <c r="J84" s="10" t="s">
        <v>21</v>
      </c>
    </row>
    <row r="85" s="28" customFormat="1" customHeight="1" spans="1:10">
      <c r="A85" s="6">
        <f t="shared" si="4"/>
        <v>83</v>
      </c>
      <c r="B85" s="6" t="s">
        <v>27</v>
      </c>
      <c r="C85" s="6" t="s">
        <v>500</v>
      </c>
      <c r="D85" s="6">
        <v>68</v>
      </c>
      <c r="E85" s="8">
        <v>518.55</v>
      </c>
      <c r="F85" s="8"/>
      <c r="G85" s="8"/>
      <c r="H85" s="6">
        <f t="shared" si="5"/>
        <v>518.55</v>
      </c>
      <c r="I85" s="6"/>
      <c r="J85" s="10" t="s">
        <v>21</v>
      </c>
    </row>
    <row r="86" s="28" customFormat="1" customHeight="1" spans="1:10">
      <c r="A86" s="6">
        <f t="shared" si="4"/>
        <v>84</v>
      </c>
      <c r="B86" s="6" t="s">
        <v>27</v>
      </c>
      <c r="C86" s="6" t="s">
        <v>501</v>
      </c>
      <c r="D86" s="6">
        <v>207</v>
      </c>
      <c r="E86" s="8">
        <v>3969.37</v>
      </c>
      <c r="F86" s="8"/>
      <c r="G86" s="8"/>
      <c r="H86" s="6">
        <f t="shared" si="5"/>
        <v>3969.37</v>
      </c>
      <c r="I86" s="6" t="s">
        <v>502</v>
      </c>
      <c r="J86" s="6" t="s">
        <v>21</v>
      </c>
    </row>
    <row r="87" s="28" customFormat="1" customHeight="1" spans="1:10">
      <c r="A87" s="6">
        <f t="shared" si="4"/>
        <v>85</v>
      </c>
      <c r="B87" s="6" t="s">
        <v>27</v>
      </c>
      <c r="C87" s="6" t="s">
        <v>503</v>
      </c>
      <c r="D87" s="6">
        <v>13</v>
      </c>
      <c r="E87" s="8">
        <v>2913.93</v>
      </c>
      <c r="F87" s="8"/>
      <c r="G87" s="8"/>
      <c r="H87" s="6">
        <f t="shared" si="5"/>
        <v>2913.93</v>
      </c>
      <c r="I87" s="6" t="s">
        <v>504</v>
      </c>
      <c r="J87" s="6" t="s">
        <v>21</v>
      </c>
    </row>
    <row r="88" s="28" customFormat="1" customHeight="1" spans="1:10">
      <c r="A88" s="6">
        <f t="shared" si="4"/>
        <v>86</v>
      </c>
      <c r="B88" s="6" t="s">
        <v>27</v>
      </c>
      <c r="C88" s="6" t="s">
        <v>505</v>
      </c>
      <c r="D88" s="6">
        <v>189</v>
      </c>
      <c r="E88" s="8">
        <v>2831.95</v>
      </c>
      <c r="F88" s="8"/>
      <c r="G88" s="8"/>
      <c r="H88" s="6">
        <f t="shared" si="5"/>
        <v>2831.95</v>
      </c>
      <c r="I88" s="6" t="s">
        <v>506</v>
      </c>
      <c r="J88" s="6" t="s">
        <v>21</v>
      </c>
    </row>
    <row r="89" s="28" customFormat="1" customHeight="1" spans="1:10">
      <c r="A89" s="6">
        <f t="shared" si="4"/>
        <v>87</v>
      </c>
      <c r="B89" s="6" t="s">
        <v>27</v>
      </c>
      <c r="C89" s="6" t="s">
        <v>507</v>
      </c>
      <c r="D89" s="6">
        <v>294</v>
      </c>
      <c r="E89" s="8">
        <v>6854.49</v>
      </c>
      <c r="F89" s="8"/>
      <c r="G89" s="8"/>
      <c r="H89" s="6">
        <f t="shared" si="5"/>
        <v>6854.49</v>
      </c>
      <c r="I89" s="6" t="s">
        <v>487</v>
      </c>
      <c r="J89" s="6" t="s">
        <v>21</v>
      </c>
    </row>
    <row r="90" s="28" customFormat="1" customHeight="1" spans="1:10">
      <c r="A90" s="6">
        <f t="shared" si="4"/>
        <v>88</v>
      </c>
      <c r="B90" s="6" t="s">
        <v>27</v>
      </c>
      <c r="C90" s="6" t="s">
        <v>508</v>
      </c>
      <c r="D90" s="6">
        <v>41</v>
      </c>
      <c r="E90" s="8">
        <v>445.1</v>
      </c>
      <c r="F90" s="8"/>
      <c r="G90" s="8"/>
      <c r="H90" s="6">
        <f t="shared" si="5"/>
        <v>445.1</v>
      </c>
      <c r="I90" s="6" t="s">
        <v>509</v>
      </c>
      <c r="J90" s="6" t="s">
        <v>21</v>
      </c>
    </row>
    <row r="91" s="28" customFormat="1" customHeight="1" spans="1:10">
      <c r="A91" s="6">
        <f t="shared" si="4"/>
        <v>89</v>
      </c>
      <c r="B91" s="6" t="s">
        <v>27</v>
      </c>
      <c r="C91" s="6" t="s">
        <v>510</v>
      </c>
      <c r="D91" s="6">
        <v>77</v>
      </c>
      <c r="E91" s="8">
        <v>856.18</v>
      </c>
      <c r="F91" s="8"/>
      <c r="G91" s="8"/>
      <c r="H91" s="6">
        <f t="shared" si="5"/>
        <v>856.18</v>
      </c>
      <c r="I91" s="6" t="s">
        <v>511</v>
      </c>
      <c r="J91" s="6" t="s">
        <v>21</v>
      </c>
    </row>
    <row r="92" s="28" customFormat="1" customHeight="1" spans="1:10">
      <c r="A92" s="6">
        <f t="shared" si="4"/>
        <v>90</v>
      </c>
      <c r="B92" s="6" t="s">
        <v>27</v>
      </c>
      <c r="C92" s="6" t="s">
        <v>512</v>
      </c>
      <c r="D92" s="6">
        <v>81</v>
      </c>
      <c r="E92" s="8">
        <v>763.25</v>
      </c>
      <c r="F92" s="8"/>
      <c r="G92" s="8"/>
      <c r="H92" s="6">
        <f t="shared" si="5"/>
        <v>763.25</v>
      </c>
      <c r="I92" s="6" t="s">
        <v>513</v>
      </c>
      <c r="J92" s="6" t="s">
        <v>21</v>
      </c>
    </row>
    <row r="93" s="28" customFormat="1" customHeight="1" spans="1:10">
      <c r="A93" s="6">
        <f t="shared" si="4"/>
        <v>91</v>
      </c>
      <c r="B93" s="6" t="s">
        <v>27</v>
      </c>
      <c r="C93" s="6" t="s">
        <v>514</v>
      </c>
      <c r="D93" s="6">
        <v>125</v>
      </c>
      <c r="E93" s="8">
        <v>1217.36</v>
      </c>
      <c r="F93" s="8"/>
      <c r="G93" s="8"/>
      <c r="H93" s="6">
        <f t="shared" si="5"/>
        <v>1217.36</v>
      </c>
      <c r="I93" s="6" t="s">
        <v>487</v>
      </c>
      <c r="J93" s="6" t="s">
        <v>21</v>
      </c>
    </row>
    <row r="94" s="28" customFormat="1" customHeight="1" spans="1:10">
      <c r="A94" s="6">
        <f t="shared" si="4"/>
        <v>92</v>
      </c>
      <c r="B94" s="6" t="s">
        <v>27</v>
      </c>
      <c r="C94" s="6" t="s">
        <v>515</v>
      </c>
      <c r="D94" s="6">
        <v>127</v>
      </c>
      <c r="E94" s="8">
        <v>1108.97</v>
      </c>
      <c r="F94" s="8"/>
      <c r="G94" s="8"/>
      <c r="H94" s="6">
        <f t="shared" si="5"/>
        <v>1108.97</v>
      </c>
      <c r="I94" s="6" t="s">
        <v>516</v>
      </c>
      <c r="J94" s="6" t="s">
        <v>21</v>
      </c>
    </row>
    <row r="95" s="28" customFormat="1" customHeight="1" spans="1:10">
      <c r="A95" s="6">
        <f t="shared" si="4"/>
        <v>93</v>
      </c>
      <c r="B95" s="6" t="s">
        <v>27</v>
      </c>
      <c r="C95" s="6" t="s">
        <v>517</v>
      </c>
      <c r="D95" s="6">
        <v>85</v>
      </c>
      <c r="E95" s="8">
        <v>772.04</v>
      </c>
      <c r="F95" s="8"/>
      <c r="G95" s="8"/>
      <c r="H95" s="6">
        <f t="shared" si="5"/>
        <v>772.04</v>
      </c>
      <c r="I95" s="6" t="s">
        <v>518</v>
      </c>
      <c r="J95" s="6" t="s">
        <v>21</v>
      </c>
    </row>
    <row r="96" s="28" customFormat="1" customHeight="1" spans="1:10">
      <c r="A96" s="6">
        <f t="shared" si="4"/>
        <v>94</v>
      </c>
      <c r="B96" s="6" t="s">
        <v>27</v>
      </c>
      <c r="C96" s="6" t="s">
        <v>519</v>
      </c>
      <c r="D96" s="6">
        <v>120</v>
      </c>
      <c r="E96" s="8">
        <v>886.57</v>
      </c>
      <c r="F96" s="8"/>
      <c r="G96" s="8"/>
      <c r="H96" s="6">
        <f t="shared" si="5"/>
        <v>886.57</v>
      </c>
      <c r="I96" s="6"/>
      <c r="J96" s="6" t="s">
        <v>21</v>
      </c>
    </row>
    <row r="97" s="28" customFormat="1" customHeight="1" spans="1:10">
      <c r="A97" s="6">
        <f t="shared" si="4"/>
        <v>95</v>
      </c>
      <c r="B97" s="6" t="s">
        <v>27</v>
      </c>
      <c r="C97" s="6" t="s">
        <v>520</v>
      </c>
      <c r="D97" s="6">
        <v>81</v>
      </c>
      <c r="E97" s="8">
        <v>637.01</v>
      </c>
      <c r="F97" s="8"/>
      <c r="G97" s="8"/>
      <c r="H97" s="6">
        <f t="shared" si="5"/>
        <v>637.01</v>
      </c>
      <c r="I97" s="6"/>
      <c r="J97" s="6" t="s">
        <v>21</v>
      </c>
    </row>
    <row r="98" s="28" customFormat="1" customHeight="1" spans="1:10">
      <c r="A98" s="6">
        <f t="shared" si="4"/>
        <v>96</v>
      </c>
      <c r="B98" s="6" t="s">
        <v>27</v>
      </c>
      <c r="C98" s="6" t="s">
        <v>521</v>
      </c>
      <c r="D98" s="6"/>
      <c r="E98" s="8">
        <v>324.45</v>
      </c>
      <c r="F98" s="8"/>
      <c r="G98" s="8"/>
      <c r="H98" s="6">
        <f t="shared" si="5"/>
        <v>324.45</v>
      </c>
      <c r="I98" s="6"/>
      <c r="J98" s="6" t="s">
        <v>21</v>
      </c>
    </row>
    <row r="99" s="28" customFormat="1" customHeight="1" spans="1:10">
      <c r="A99" s="6">
        <f t="shared" si="4"/>
        <v>97</v>
      </c>
      <c r="B99" s="6" t="s">
        <v>27</v>
      </c>
      <c r="C99" s="6" t="s">
        <v>522</v>
      </c>
      <c r="D99" s="6">
        <v>277</v>
      </c>
      <c r="E99" s="8">
        <v>2634.94</v>
      </c>
      <c r="F99" s="8"/>
      <c r="G99" s="8"/>
      <c r="H99" s="6">
        <f t="shared" si="5"/>
        <v>2634.94</v>
      </c>
      <c r="I99" s="6"/>
      <c r="J99" s="6" t="s">
        <v>21</v>
      </c>
    </row>
    <row r="100" s="28" customFormat="1" customHeight="1" spans="1:10">
      <c r="A100" s="6">
        <f t="shared" si="4"/>
        <v>98</v>
      </c>
      <c r="B100" s="6" t="s">
        <v>27</v>
      </c>
      <c r="C100" s="6" t="s">
        <v>523</v>
      </c>
      <c r="D100" s="6">
        <v>157</v>
      </c>
      <c r="E100" s="8">
        <v>4315.01</v>
      </c>
      <c r="F100" s="8"/>
      <c r="G100" s="8"/>
      <c r="H100" s="6">
        <f t="shared" si="5"/>
        <v>4315.01</v>
      </c>
      <c r="I100" s="6"/>
      <c r="J100" s="6" t="s">
        <v>21</v>
      </c>
    </row>
    <row r="101" s="28" customFormat="1" customHeight="1" spans="1:10">
      <c r="A101" s="6">
        <f t="shared" si="4"/>
        <v>99</v>
      </c>
      <c r="B101" s="6" t="s">
        <v>27</v>
      </c>
      <c r="C101" s="6" t="s">
        <v>524</v>
      </c>
      <c r="D101" s="6">
        <v>61</v>
      </c>
      <c r="E101" s="8">
        <v>1221</v>
      </c>
      <c r="F101" s="8"/>
      <c r="G101" s="8"/>
      <c r="H101" s="6">
        <f t="shared" si="5"/>
        <v>1221</v>
      </c>
      <c r="I101" s="6"/>
      <c r="J101" s="6" t="s">
        <v>21</v>
      </c>
    </row>
    <row r="102" s="28" customFormat="1" customHeight="1" spans="1:10">
      <c r="A102" s="6">
        <f t="shared" si="4"/>
        <v>100</v>
      </c>
      <c r="B102" s="6" t="s">
        <v>27</v>
      </c>
      <c r="C102" s="6" t="s">
        <v>525</v>
      </c>
      <c r="D102" s="6"/>
      <c r="E102" s="8">
        <v>812.71</v>
      </c>
      <c r="F102" s="8"/>
      <c r="G102" s="8"/>
      <c r="H102" s="6">
        <f t="shared" si="5"/>
        <v>812.71</v>
      </c>
      <c r="I102" s="6" t="s">
        <v>255</v>
      </c>
      <c r="J102" s="6" t="s">
        <v>55</v>
      </c>
    </row>
    <row r="103" s="28" customFormat="1" customHeight="1" spans="1:10">
      <c r="A103" s="6">
        <f t="shared" si="4"/>
        <v>101</v>
      </c>
      <c r="B103" s="6" t="s">
        <v>27</v>
      </c>
      <c r="C103" s="6" t="s">
        <v>526</v>
      </c>
      <c r="D103" s="6">
        <v>67</v>
      </c>
      <c r="E103" s="8">
        <v>738.78</v>
      </c>
      <c r="F103" s="8"/>
      <c r="G103" s="8"/>
      <c r="H103" s="6">
        <f t="shared" si="5"/>
        <v>738.78</v>
      </c>
      <c r="I103" s="6"/>
      <c r="J103" s="6" t="s">
        <v>6</v>
      </c>
    </row>
    <row r="104" s="28" customFormat="1" customHeight="1" spans="1:10">
      <c r="A104" s="6">
        <f t="shared" si="4"/>
        <v>102</v>
      </c>
      <c r="B104" s="6" t="s">
        <v>27</v>
      </c>
      <c r="C104" s="6" t="s">
        <v>527</v>
      </c>
      <c r="D104" s="6">
        <v>112</v>
      </c>
      <c r="E104" s="8">
        <v>2121.82</v>
      </c>
      <c r="F104" s="8"/>
      <c r="G104" s="8"/>
      <c r="H104" s="6">
        <f t="shared" si="5"/>
        <v>2121.82</v>
      </c>
      <c r="I104" s="6" t="s">
        <v>528</v>
      </c>
      <c r="J104" s="6" t="s">
        <v>6</v>
      </c>
    </row>
    <row r="105" s="28" customFormat="1" customHeight="1" spans="1:10">
      <c r="A105" s="6">
        <f t="shared" si="4"/>
        <v>103</v>
      </c>
      <c r="B105" s="6" t="s">
        <v>27</v>
      </c>
      <c r="C105" s="6" t="s">
        <v>529</v>
      </c>
      <c r="D105" s="6">
        <v>110</v>
      </c>
      <c r="E105" s="8">
        <v>1920.78</v>
      </c>
      <c r="F105" s="8"/>
      <c r="G105" s="8"/>
      <c r="H105" s="6">
        <f t="shared" si="5"/>
        <v>1920.78</v>
      </c>
      <c r="I105" s="6" t="s">
        <v>530</v>
      </c>
      <c r="J105" s="6" t="s">
        <v>21</v>
      </c>
    </row>
    <row r="106" s="28" customFormat="1" customHeight="1" spans="1:10">
      <c r="A106" s="6">
        <f t="shared" si="4"/>
        <v>104</v>
      </c>
      <c r="B106" s="6" t="s">
        <v>27</v>
      </c>
      <c r="C106" s="6" t="s">
        <v>531</v>
      </c>
      <c r="D106" s="6">
        <v>131</v>
      </c>
      <c r="E106" s="8">
        <v>2193.82</v>
      </c>
      <c r="F106" s="8"/>
      <c r="G106" s="8"/>
      <c r="H106" s="6">
        <f t="shared" si="5"/>
        <v>2193.82</v>
      </c>
      <c r="I106" s="6" t="s">
        <v>532</v>
      </c>
      <c r="J106" s="6" t="s">
        <v>21</v>
      </c>
    </row>
    <row r="107" s="28" customFormat="1" customHeight="1" spans="1:10">
      <c r="A107" s="6">
        <f t="shared" si="4"/>
        <v>105</v>
      </c>
      <c r="B107" s="6" t="s">
        <v>27</v>
      </c>
      <c r="C107" s="6" t="s">
        <v>533</v>
      </c>
      <c r="D107" s="6">
        <v>149</v>
      </c>
      <c r="E107" s="8">
        <v>2515.01</v>
      </c>
      <c r="F107" s="8"/>
      <c r="G107" s="8"/>
      <c r="H107" s="6">
        <f t="shared" si="5"/>
        <v>2515.01</v>
      </c>
      <c r="I107" s="6" t="s">
        <v>534</v>
      </c>
      <c r="J107" s="6" t="s">
        <v>21</v>
      </c>
    </row>
    <row r="108" s="28" customFormat="1" customHeight="1" spans="1:10">
      <c r="A108" s="6">
        <f t="shared" si="4"/>
        <v>106</v>
      </c>
      <c r="B108" s="6" t="s">
        <v>27</v>
      </c>
      <c r="C108" s="6" t="s">
        <v>535</v>
      </c>
      <c r="D108" s="6">
        <v>186</v>
      </c>
      <c r="E108" s="8">
        <v>3694.6</v>
      </c>
      <c r="F108" s="8"/>
      <c r="G108" s="8"/>
      <c r="H108" s="6">
        <f t="shared" si="5"/>
        <v>3694.6</v>
      </c>
      <c r="I108" s="6" t="s">
        <v>417</v>
      </c>
      <c r="J108" s="6" t="s">
        <v>21</v>
      </c>
    </row>
    <row r="109" s="28" customFormat="1" customHeight="1" spans="1:10">
      <c r="A109" s="6">
        <f t="shared" si="4"/>
        <v>107</v>
      </c>
      <c r="B109" s="6" t="s">
        <v>27</v>
      </c>
      <c r="C109" s="6" t="s">
        <v>536</v>
      </c>
      <c r="D109" s="6">
        <v>105</v>
      </c>
      <c r="E109" s="8">
        <v>1042.5</v>
      </c>
      <c r="F109" s="8"/>
      <c r="G109" s="8"/>
      <c r="H109" s="6">
        <f t="shared" si="5"/>
        <v>1042.5</v>
      </c>
      <c r="I109" s="6"/>
      <c r="J109" s="6" t="s">
        <v>21</v>
      </c>
    </row>
    <row r="110" s="28" customFormat="1" customHeight="1" spans="1:10">
      <c r="A110" s="6">
        <f t="shared" si="4"/>
        <v>108</v>
      </c>
      <c r="B110" s="6" t="s">
        <v>27</v>
      </c>
      <c r="C110" s="6" t="s">
        <v>537</v>
      </c>
      <c r="D110" s="6">
        <v>124</v>
      </c>
      <c r="E110" s="8">
        <v>1435.33</v>
      </c>
      <c r="F110" s="8"/>
      <c r="G110" s="8"/>
      <c r="H110" s="6">
        <f t="shared" si="5"/>
        <v>1435.33</v>
      </c>
      <c r="I110" s="6" t="s">
        <v>392</v>
      </c>
      <c r="J110" s="6" t="s">
        <v>21</v>
      </c>
    </row>
    <row r="111" s="28" customFormat="1" customHeight="1" spans="1:10">
      <c r="A111" s="6">
        <f t="shared" si="4"/>
        <v>109</v>
      </c>
      <c r="B111" s="6" t="s">
        <v>27</v>
      </c>
      <c r="C111" s="6" t="s">
        <v>538</v>
      </c>
      <c r="D111" s="6">
        <v>124</v>
      </c>
      <c r="E111" s="8">
        <v>690.39</v>
      </c>
      <c r="F111" s="8"/>
      <c r="G111" s="8"/>
      <c r="H111" s="6">
        <f t="shared" si="5"/>
        <v>690.39</v>
      </c>
      <c r="I111" s="6" t="s">
        <v>392</v>
      </c>
      <c r="J111" s="6" t="s">
        <v>21</v>
      </c>
    </row>
    <row r="112" s="28" customFormat="1" customHeight="1" spans="1:10">
      <c r="A112" s="6">
        <f t="shared" si="4"/>
        <v>110</v>
      </c>
      <c r="B112" s="6" t="s">
        <v>27</v>
      </c>
      <c r="C112" s="6" t="s">
        <v>539</v>
      </c>
      <c r="D112" s="6">
        <v>81</v>
      </c>
      <c r="E112" s="8">
        <v>670.84</v>
      </c>
      <c r="F112" s="8"/>
      <c r="G112" s="8"/>
      <c r="H112" s="6">
        <f t="shared" si="5"/>
        <v>670.84</v>
      </c>
      <c r="I112" s="6" t="s">
        <v>540</v>
      </c>
      <c r="J112" s="6" t="s">
        <v>21</v>
      </c>
    </row>
    <row r="113" s="28" customFormat="1" customHeight="1" spans="1:10">
      <c r="A113" s="6">
        <f t="shared" si="4"/>
        <v>111</v>
      </c>
      <c r="B113" s="6" t="s">
        <v>27</v>
      </c>
      <c r="C113" s="6" t="s">
        <v>541</v>
      </c>
      <c r="D113" s="6">
        <v>124</v>
      </c>
      <c r="E113" s="8">
        <v>2085.01</v>
      </c>
      <c r="F113" s="8"/>
      <c r="G113" s="8"/>
      <c r="H113" s="6">
        <f t="shared" si="5"/>
        <v>2085.01</v>
      </c>
      <c r="I113" s="6" t="s">
        <v>542</v>
      </c>
      <c r="J113" s="6" t="s">
        <v>21</v>
      </c>
    </row>
    <row r="114" s="28" customFormat="1" customHeight="1" spans="1:10">
      <c r="A114" s="6">
        <f t="shared" si="4"/>
        <v>112</v>
      </c>
      <c r="B114" s="6" t="s">
        <v>27</v>
      </c>
      <c r="C114" s="6" t="s">
        <v>543</v>
      </c>
      <c r="D114" s="6">
        <v>80</v>
      </c>
      <c r="E114" s="8">
        <v>635.96</v>
      </c>
      <c r="F114" s="8"/>
      <c r="G114" s="8"/>
      <c r="H114" s="6">
        <f t="shared" si="5"/>
        <v>635.96</v>
      </c>
      <c r="I114" s="6" t="s">
        <v>509</v>
      </c>
      <c r="J114" s="6" t="s">
        <v>21</v>
      </c>
    </row>
    <row r="115" s="28" customFormat="1" customHeight="1" spans="1:10">
      <c r="A115" s="6">
        <f t="shared" si="4"/>
        <v>113</v>
      </c>
      <c r="B115" s="6" t="s">
        <v>27</v>
      </c>
      <c r="C115" s="6" t="s">
        <v>544</v>
      </c>
      <c r="D115" s="6">
        <v>254</v>
      </c>
      <c r="E115" s="8">
        <v>3007.25</v>
      </c>
      <c r="F115" s="8"/>
      <c r="G115" s="8"/>
      <c r="H115" s="6">
        <f t="shared" si="5"/>
        <v>3007.25</v>
      </c>
      <c r="I115" s="6"/>
      <c r="J115" s="6" t="s">
        <v>21</v>
      </c>
    </row>
    <row r="116" s="28" customFormat="1" customHeight="1" spans="1:10">
      <c r="A116" s="6">
        <f t="shared" si="4"/>
        <v>114</v>
      </c>
      <c r="B116" s="6" t="s">
        <v>27</v>
      </c>
      <c r="C116" s="6" t="s">
        <v>545</v>
      </c>
      <c r="D116" s="6">
        <v>265</v>
      </c>
      <c r="E116" s="8">
        <v>7591.9</v>
      </c>
      <c r="F116" s="8"/>
      <c r="G116" s="8"/>
      <c r="H116" s="6">
        <f t="shared" si="5"/>
        <v>7591.9</v>
      </c>
      <c r="I116" s="6"/>
      <c r="J116" s="6" t="s">
        <v>21</v>
      </c>
    </row>
    <row r="117" s="28" customFormat="1" customHeight="1" spans="1:10">
      <c r="A117" s="6">
        <f t="shared" si="4"/>
        <v>115</v>
      </c>
      <c r="B117" s="6" t="s">
        <v>27</v>
      </c>
      <c r="C117" s="6" t="s">
        <v>546</v>
      </c>
      <c r="D117" s="6">
        <v>298</v>
      </c>
      <c r="E117" s="8"/>
      <c r="F117" s="8">
        <v>3840.51</v>
      </c>
      <c r="G117" s="8"/>
      <c r="H117" s="6">
        <f t="shared" si="5"/>
        <v>3840.51</v>
      </c>
      <c r="I117" s="6"/>
      <c r="J117" s="6" t="s">
        <v>21</v>
      </c>
    </row>
    <row r="118" s="28" customFormat="1" customHeight="1" spans="1:10">
      <c r="A118" s="6">
        <f t="shared" si="4"/>
        <v>116</v>
      </c>
      <c r="B118" s="6" t="s">
        <v>27</v>
      </c>
      <c r="C118" s="6" t="s">
        <v>547</v>
      </c>
      <c r="D118" s="6">
        <v>298</v>
      </c>
      <c r="E118" s="8">
        <v>5061.73</v>
      </c>
      <c r="F118" s="8"/>
      <c r="G118" s="8"/>
      <c r="H118" s="6">
        <f t="shared" si="5"/>
        <v>5061.73</v>
      </c>
      <c r="I118" s="6" t="s">
        <v>479</v>
      </c>
      <c r="J118" s="6" t="s">
        <v>55</v>
      </c>
    </row>
    <row r="119" s="28" customFormat="1" customHeight="1" spans="1:10">
      <c r="A119" s="6">
        <f t="shared" si="4"/>
        <v>117</v>
      </c>
      <c r="B119" s="6" t="s">
        <v>27</v>
      </c>
      <c r="C119" s="6" t="s">
        <v>548</v>
      </c>
      <c r="D119" s="6">
        <v>3726</v>
      </c>
      <c r="E119" s="8">
        <v>5025.34</v>
      </c>
      <c r="F119" s="8">
        <v>711.26</v>
      </c>
      <c r="G119" s="8">
        <v>113.39</v>
      </c>
      <c r="H119" s="6">
        <f t="shared" si="5"/>
        <v>5849.99</v>
      </c>
      <c r="I119" s="6" t="s">
        <v>549</v>
      </c>
      <c r="J119" s="6" t="s">
        <v>21</v>
      </c>
    </row>
    <row r="120" s="28" customFormat="1" customHeight="1" spans="1:10">
      <c r="A120" s="6">
        <f t="shared" si="4"/>
        <v>118</v>
      </c>
      <c r="B120" s="6" t="s">
        <v>27</v>
      </c>
      <c r="C120" s="6" t="s">
        <v>550</v>
      </c>
      <c r="D120" s="6">
        <v>3021</v>
      </c>
      <c r="E120" s="8">
        <v>24168</v>
      </c>
      <c r="F120" s="8"/>
      <c r="G120" s="8"/>
      <c r="H120" s="6">
        <f t="shared" si="5"/>
        <v>24168</v>
      </c>
      <c r="I120" s="6"/>
      <c r="J120" s="6" t="s">
        <v>21</v>
      </c>
    </row>
    <row r="121" s="28" customFormat="1" customHeight="1" spans="1:10">
      <c r="A121" s="6">
        <f t="shared" si="4"/>
        <v>119</v>
      </c>
      <c r="B121" s="6" t="s">
        <v>27</v>
      </c>
      <c r="C121" s="6" t="s">
        <v>177</v>
      </c>
      <c r="D121" s="6"/>
      <c r="E121" s="8">
        <v>348.49</v>
      </c>
      <c r="F121" s="8">
        <v>1874.55</v>
      </c>
      <c r="G121" s="8">
        <v>4789.34</v>
      </c>
      <c r="H121" s="6">
        <f t="shared" si="5"/>
        <v>7012.38</v>
      </c>
      <c r="I121" s="6" t="s">
        <v>551</v>
      </c>
      <c r="J121" s="6" t="s">
        <v>6</v>
      </c>
    </row>
    <row r="122" s="28" customFormat="1" customHeight="1" spans="1:10">
      <c r="A122" s="6">
        <f t="shared" si="4"/>
        <v>120</v>
      </c>
      <c r="B122" s="6" t="s">
        <v>27</v>
      </c>
      <c r="C122" s="6" t="s">
        <v>552</v>
      </c>
      <c r="D122" s="6"/>
      <c r="E122" s="8"/>
      <c r="F122" s="8">
        <v>2803.31</v>
      </c>
      <c r="G122" s="8">
        <v>336.67</v>
      </c>
      <c r="H122" s="6">
        <f t="shared" si="5"/>
        <v>3139.98</v>
      </c>
      <c r="I122" s="6"/>
      <c r="J122" s="6" t="s">
        <v>21</v>
      </c>
    </row>
  </sheetData>
  <autoFilter xmlns:etc="http://www.wps.cn/officeDocument/2017/etCustomData" ref="A2:J122" etc:filterBottomFollowUsedRange="0">
    <extLst/>
  </autoFilter>
  <conditionalFormatting sqref="E4">
    <cfRule type="duplicateValues" dxfId="0" priority="5"/>
  </conditionalFormatting>
  <conditionalFormatting sqref="E7">
    <cfRule type="duplicateValues" dxfId="0" priority="4"/>
  </conditionalFormatting>
  <conditionalFormatting sqref="G12">
    <cfRule type="duplicateValues" dxfId="0" priority="3"/>
  </conditionalFormatting>
  <conditionalFormatting sqref="J$1:J$1048576">
    <cfRule type="cellIs" dxfId="2" priority="1" operator="equal">
      <formula>"二级"</formula>
    </cfRule>
    <cfRule type="cellIs" dxfId="1" priority="2" operator="equal">
      <formula>"不定级"</formula>
    </cfRule>
  </conditionalFormatting>
  <conditionalFormatting sqref="G3:G11 G16:G24 G14 G34:G58">
    <cfRule type="duplicateValues" dxfId="0" priority="6"/>
  </conditionalFormatting>
  <pageMargins left="0.393055555555556" right="0.393055555555556" top="1" bottom="1" header="0.5" footer="0.5"/>
  <pageSetup paperSize="9" scale="70"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4"/>
  <sheetViews>
    <sheetView workbookViewId="0">
      <pane ySplit="2" topLeftCell="A58" activePane="bottomLeft" state="frozen"/>
      <selection/>
      <selection pane="bottomLeft" activeCell="J64" sqref="J64"/>
    </sheetView>
  </sheetViews>
  <sheetFormatPr defaultColWidth="13.875" defaultRowHeight="26" customHeight="1"/>
  <cols>
    <col min="1" max="2" width="4.625" style="1" customWidth="1"/>
    <col min="3" max="3" width="28.625" style="1" customWidth="1"/>
    <col min="4" max="4" width="10.625" style="1" customWidth="1"/>
    <col min="5" max="7" width="10.625" style="4" customWidth="1"/>
    <col min="8" max="8" width="10.625" style="1" customWidth="1"/>
    <col min="9" max="9" width="38.625" style="1" customWidth="1"/>
    <col min="10" max="10" width="8.625" style="1" customWidth="1"/>
    <col min="11" max="16384" width="13.875" style="29"/>
  </cols>
  <sheetData>
    <row r="1" s="1" customFormat="1" customHeight="1" spans="1:10">
      <c r="A1" s="5" t="s">
        <v>44</v>
      </c>
      <c r="B1" s="5"/>
      <c r="C1" s="5"/>
      <c r="D1" s="5"/>
      <c r="E1" s="7"/>
      <c r="F1" s="7"/>
      <c r="G1" s="7"/>
      <c r="H1" s="5"/>
      <c r="I1" s="5"/>
      <c r="J1" s="5"/>
    </row>
    <row r="2" s="29" customFormat="1" customHeight="1" spans="1:11">
      <c r="A2" s="6" t="s">
        <v>1</v>
      </c>
      <c r="B2" s="6" t="s">
        <v>2</v>
      </c>
      <c r="C2" s="6" t="s">
        <v>45</v>
      </c>
      <c r="D2" s="6" t="s">
        <v>46</v>
      </c>
      <c r="E2" s="8" t="s">
        <v>47</v>
      </c>
      <c r="F2" s="8" t="s">
        <v>48</v>
      </c>
      <c r="G2" s="8" t="s">
        <v>49</v>
      </c>
      <c r="H2" s="6" t="s">
        <v>50</v>
      </c>
      <c r="I2" s="6" t="s">
        <v>51</v>
      </c>
      <c r="J2" s="6" t="s">
        <v>52</v>
      </c>
      <c r="K2" s="28"/>
    </row>
    <row r="3" s="29" customFormat="1" customHeight="1" spans="1:11">
      <c r="A3" s="6">
        <f>ROW()-2</f>
        <v>1</v>
      </c>
      <c r="B3" s="6" t="s">
        <v>28</v>
      </c>
      <c r="C3" s="6" t="s">
        <v>388</v>
      </c>
      <c r="D3" s="6">
        <v>619</v>
      </c>
      <c r="E3" s="8"/>
      <c r="F3" s="8">
        <v>3840.18</v>
      </c>
      <c r="G3" s="8"/>
      <c r="H3" s="8">
        <f t="shared" ref="H3:H66" si="0">E3+F3+G3</f>
        <v>3840.18</v>
      </c>
      <c r="I3" s="6"/>
      <c r="J3" s="10" t="s">
        <v>21</v>
      </c>
      <c r="K3" s="28"/>
    </row>
    <row r="4" s="29" customFormat="1" customHeight="1" spans="1:11">
      <c r="A4" s="6">
        <f t="shared" ref="A4:A13" si="1">ROW()-2</f>
        <v>2</v>
      </c>
      <c r="B4" s="6" t="s">
        <v>28</v>
      </c>
      <c r="C4" s="6" t="s">
        <v>389</v>
      </c>
      <c r="D4" s="6">
        <v>619</v>
      </c>
      <c r="E4" s="8">
        <v>17347.12</v>
      </c>
      <c r="F4" s="8"/>
      <c r="G4" s="8"/>
      <c r="H4" s="8">
        <f t="shared" si="0"/>
        <v>17347.12</v>
      </c>
      <c r="I4" s="6" t="s">
        <v>479</v>
      </c>
      <c r="J4" s="10" t="s">
        <v>55</v>
      </c>
      <c r="K4" s="28"/>
    </row>
    <row r="5" s="29" customFormat="1" customHeight="1" spans="1:11">
      <c r="A5" s="6">
        <f t="shared" si="1"/>
        <v>3</v>
      </c>
      <c r="B5" s="6" t="s">
        <v>28</v>
      </c>
      <c r="C5" s="6" t="s">
        <v>553</v>
      </c>
      <c r="D5" s="6">
        <v>997</v>
      </c>
      <c r="E5" s="8"/>
      <c r="F5" s="8">
        <v>3343.93</v>
      </c>
      <c r="G5" s="8"/>
      <c r="H5" s="8">
        <f t="shared" si="0"/>
        <v>3343.93</v>
      </c>
      <c r="I5" s="6"/>
      <c r="J5" s="10" t="s">
        <v>21</v>
      </c>
      <c r="K5" s="28"/>
    </row>
    <row r="6" s="29" customFormat="1" customHeight="1" spans="1:11">
      <c r="A6" s="6">
        <f t="shared" si="1"/>
        <v>4</v>
      </c>
      <c r="B6" s="6" t="s">
        <v>28</v>
      </c>
      <c r="C6" s="6" t="s">
        <v>554</v>
      </c>
      <c r="D6" s="6">
        <v>997</v>
      </c>
      <c r="E6" s="8">
        <v>17081.32</v>
      </c>
      <c r="F6" s="8"/>
      <c r="G6" s="8">
        <v>6693</v>
      </c>
      <c r="H6" s="8">
        <f t="shared" si="0"/>
        <v>23774.32</v>
      </c>
      <c r="I6" s="6" t="s">
        <v>390</v>
      </c>
      <c r="J6" s="10" t="s">
        <v>55</v>
      </c>
      <c r="K6" s="28"/>
    </row>
    <row r="7" s="29" customFormat="1" customHeight="1" spans="1:11">
      <c r="A7" s="6">
        <f t="shared" si="1"/>
        <v>5</v>
      </c>
      <c r="B7" s="6" t="s">
        <v>28</v>
      </c>
      <c r="C7" s="6" t="s">
        <v>555</v>
      </c>
      <c r="D7" s="6">
        <v>871</v>
      </c>
      <c r="E7" s="8">
        <v>17894.1</v>
      </c>
      <c r="F7" s="8">
        <v>1788.48</v>
      </c>
      <c r="G7" s="8"/>
      <c r="H7" s="8">
        <f t="shared" si="0"/>
        <v>19682.58</v>
      </c>
      <c r="I7" s="6" t="s">
        <v>556</v>
      </c>
      <c r="J7" s="10" t="s">
        <v>21</v>
      </c>
      <c r="K7" s="28"/>
    </row>
    <row r="8" s="29" customFormat="1" customHeight="1" spans="1:11">
      <c r="A8" s="6">
        <f t="shared" si="1"/>
        <v>6</v>
      </c>
      <c r="B8" s="6" t="s">
        <v>28</v>
      </c>
      <c r="C8" s="6" t="s">
        <v>557</v>
      </c>
      <c r="D8" s="6">
        <v>127</v>
      </c>
      <c r="E8" s="8">
        <v>1658.54</v>
      </c>
      <c r="F8" s="8"/>
      <c r="G8" s="8">
        <v>126.33</v>
      </c>
      <c r="H8" s="8">
        <f t="shared" si="0"/>
        <v>1784.87</v>
      </c>
      <c r="I8" s="6"/>
      <c r="J8" s="10" t="s">
        <v>21</v>
      </c>
      <c r="K8" s="28"/>
    </row>
    <row r="9" s="29" customFormat="1" customHeight="1" spans="1:11">
      <c r="A9" s="6">
        <f t="shared" si="1"/>
        <v>7</v>
      </c>
      <c r="B9" s="6" t="s">
        <v>28</v>
      </c>
      <c r="C9" s="6" t="s">
        <v>438</v>
      </c>
      <c r="D9" s="6">
        <v>1420</v>
      </c>
      <c r="E9" s="8"/>
      <c r="F9" s="8">
        <v>11764.79</v>
      </c>
      <c r="G9" s="8"/>
      <c r="H9" s="8">
        <f t="shared" si="0"/>
        <v>11764.79</v>
      </c>
      <c r="I9" s="6"/>
      <c r="J9" s="10" t="s">
        <v>21</v>
      </c>
      <c r="K9" s="28"/>
    </row>
    <row r="10" s="29" customFormat="1" customHeight="1" spans="1:11">
      <c r="A10" s="6">
        <f t="shared" si="1"/>
        <v>8</v>
      </c>
      <c r="B10" s="6" t="s">
        <v>28</v>
      </c>
      <c r="C10" s="6" t="s">
        <v>439</v>
      </c>
      <c r="D10" s="6">
        <v>1420</v>
      </c>
      <c r="E10" s="8">
        <v>24556.07</v>
      </c>
      <c r="F10" s="8"/>
      <c r="G10" s="8">
        <v>8523.99</v>
      </c>
      <c r="H10" s="8">
        <f t="shared" si="0"/>
        <v>33080.06</v>
      </c>
      <c r="I10" s="6" t="s">
        <v>390</v>
      </c>
      <c r="J10" s="10" t="s">
        <v>55</v>
      </c>
      <c r="K10" s="28"/>
    </row>
    <row r="11" s="29" customFormat="1" customHeight="1" spans="1:11">
      <c r="A11" s="6">
        <f t="shared" si="1"/>
        <v>9</v>
      </c>
      <c r="B11" s="6" t="s">
        <v>28</v>
      </c>
      <c r="C11" s="6" t="s">
        <v>558</v>
      </c>
      <c r="D11" s="6">
        <v>107</v>
      </c>
      <c r="E11" s="8">
        <v>895.27</v>
      </c>
      <c r="F11" s="8"/>
      <c r="G11" s="8"/>
      <c r="H11" s="8">
        <f t="shared" si="0"/>
        <v>895.27</v>
      </c>
      <c r="I11" s="6"/>
      <c r="J11" s="6" t="s">
        <v>21</v>
      </c>
      <c r="K11" s="28"/>
    </row>
    <row r="12" s="29" customFormat="1" customHeight="1" spans="1:11">
      <c r="A12" s="6">
        <f t="shared" si="1"/>
        <v>10</v>
      </c>
      <c r="B12" s="6" t="s">
        <v>28</v>
      </c>
      <c r="C12" s="6" t="s">
        <v>559</v>
      </c>
      <c r="D12" s="6">
        <v>141</v>
      </c>
      <c r="E12" s="8">
        <v>1026.19</v>
      </c>
      <c r="F12" s="8">
        <v>430.78</v>
      </c>
      <c r="G12" s="8">
        <v>599.18</v>
      </c>
      <c r="H12" s="8">
        <f t="shared" si="0"/>
        <v>2056.15</v>
      </c>
      <c r="I12" s="6"/>
      <c r="J12" s="10" t="s">
        <v>21</v>
      </c>
      <c r="K12" s="28"/>
    </row>
    <row r="13" s="29" customFormat="1" customHeight="1" spans="1:11">
      <c r="A13" s="6">
        <f t="shared" si="1"/>
        <v>11</v>
      </c>
      <c r="B13" s="6" t="s">
        <v>28</v>
      </c>
      <c r="C13" s="6" t="s">
        <v>560</v>
      </c>
      <c r="D13" s="6">
        <v>133</v>
      </c>
      <c r="E13" s="8">
        <v>2021.27</v>
      </c>
      <c r="F13" s="8"/>
      <c r="G13" s="8"/>
      <c r="H13" s="8">
        <f t="shared" si="0"/>
        <v>2021.27</v>
      </c>
      <c r="I13" s="6"/>
      <c r="J13" s="10" t="s">
        <v>6</v>
      </c>
      <c r="K13" s="28"/>
    </row>
    <row r="14" s="29" customFormat="1" customHeight="1" spans="1:11">
      <c r="A14" s="6">
        <f t="shared" ref="A14:A23" si="2">ROW()-2</f>
        <v>12</v>
      </c>
      <c r="B14" s="6" t="s">
        <v>28</v>
      </c>
      <c r="C14" s="6" t="s">
        <v>561</v>
      </c>
      <c r="D14" s="6">
        <v>80</v>
      </c>
      <c r="E14" s="8">
        <v>368.61</v>
      </c>
      <c r="F14" s="8">
        <v>35.85</v>
      </c>
      <c r="G14" s="8"/>
      <c r="H14" s="8">
        <f t="shared" si="0"/>
        <v>404.46</v>
      </c>
      <c r="I14" s="6"/>
      <c r="J14" s="10" t="s">
        <v>21</v>
      </c>
      <c r="K14" s="28"/>
    </row>
    <row r="15" s="29" customFormat="1" customHeight="1" spans="1:11">
      <c r="A15" s="6">
        <f t="shared" si="2"/>
        <v>13</v>
      </c>
      <c r="B15" s="6" t="s">
        <v>28</v>
      </c>
      <c r="C15" s="6" t="s">
        <v>562</v>
      </c>
      <c r="D15" s="6">
        <v>166</v>
      </c>
      <c r="E15" s="8">
        <v>2571.07</v>
      </c>
      <c r="F15" s="8">
        <v>1019.69</v>
      </c>
      <c r="G15" s="8"/>
      <c r="H15" s="8">
        <f t="shared" si="0"/>
        <v>3590.76</v>
      </c>
      <c r="I15" s="6"/>
      <c r="J15" s="10" t="s">
        <v>6</v>
      </c>
      <c r="K15" s="28"/>
    </row>
    <row r="16" s="29" customFormat="1" customHeight="1" spans="1:11">
      <c r="A16" s="6">
        <f t="shared" si="2"/>
        <v>14</v>
      </c>
      <c r="B16" s="6" t="s">
        <v>28</v>
      </c>
      <c r="C16" s="6" t="s">
        <v>563</v>
      </c>
      <c r="D16" s="6">
        <v>110</v>
      </c>
      <c r="E16" s="8">
        <v>1268.04</v>
      </c>
      <c r="F16" s="8"/>
      <c r="G16" s="8"/>
      <c r="H16" s="8">
        <f t="shared" si="0"/>
        <v>1268.04</v>
      </c>
      <c r="I16" s="6"/>
      <c r="J16" s="10" t="s">
        <v>6</v>
      </c>
      <c r="K16" s="28"/>
    </row>
    <row r="17" s="29" customFormat="1" customHeight="1" spans="1:11">
      <c r="A17" s="6">
        <f t="shared" si="2"/>
        <v>15</v>
      </c>
      <c r="B17" s="6" t="s">
        <v>28</v>
      </c>
      <c r="C17" s="6" t="s">
        <v>564</v>
      </c>
      <c r="D17" s="6">
        <v>239</v>
      </c>
      <c r="E17" s="8">
        <v>4475.77</v>
      </c>
      <c r="F17" s="8">
        <v>2281.17</v>
      </c>
      <c r="G17" s="8">
        <v>494.29</v>
      </c>
      <c r="H17" s="8">
        <f t="shared" si="0"/>
        <v>7251.23</v>
      </c>
      <c r="I17" s="6"/>
      <c r="J17" s="10" t="s">
        <v>21</v>
      </c>
      <c r="K17" s="28"/>
    </row>
    <row r="18" s="29" customFormat="1" customHeight="1" spans="1:11">
      <c r="A18" s="6">
        <f t="shared" si="2"/>
        <v>16</v>
      </c>
      <c r="B18" s="6" t="s">
        <v>28</v>
      </c>
      <c r="C18" s="6" t="s">
        <v>565</v>
      </c>
      <c r="D18" s="6">
        <v>312</v>
      </c>
      <c r="E18" s="8">
        <v>4902.71</v>
      </c>
      <c r="F18" s="8">
        <v>1801.7</v>
      </c>
      <c r="G18" s="8"/>
      <c r="H18" s="8">
        <f t="shared" si="0"/>
        <v>6704.41</v>
      </c>
      <c r="I18" s="6" t="s">
        <v>566</v>
      </c>
      <c r="J18" s="10" t="s">
        <v>21</v>
      </c>
      <c r="K18" s="28"/>
    </row>
    <row r="19" s="29" customFormat="1" customHeight="1" spans="1:11">
      <c r="A19" s="6">
        <f t="shared" si="2"/>
        <v>17</v>
      </c>
      <c r="B19" s="6" t="s">
        <v>28</v>
      </c>
      <c r="C19" s="6" t="s">
        <v>567</v>
      </c>
      <c r="D19" s="6">
        <v>30</v>
      </c>
      <c r="E19" s="8">
        <v>260.15</v>
      </c>
      <c r="F19" s="8"/>
      <c r="G19" s="8"/>
      <c r="H19" s="8">
        <f t="shared" si="0"/>
        <v>260.15</v>
      </c>
      <c r="I19" s="6"/>
      <c r="J19" s="10" t="s">
        <v>6</v>
      </c>
      <c r="K19" s="28"/>
    </row>
    <row r="20" s="29" customFormat="1" customHeight="1" spans="1:11">
      <c r="A20" s="6">
        <f t="shared" si="2"/>
        <v>18</v>
      </c>
      <c r="B20" s="6" t="s">
        <v>28</v>
      </c>
      <c r="C20" s="6" t="s">
        <v>568</v>
      </c>
      <c r="D20" s="6">
        <v>110</v>
      </c>
      <c r="E20" s="8">
        <v>371.33</v>
      </c>
      <c r="F20" s="8"/>
      <c r="G20" s="8"/>
      <c r="H20" s="8">
        <f t="shared" si="0"/>
        <v>371.33</v>
      </c>
      <c r="I20" s="6"/>
      <c r="J20" s="10" t="s">
        <v>21</v>
      </c>
      <c r="K20" s="28"/>
    </row>
    <row r="21" s="29" customFormat="1" customHeight="1" spans="1:11">
      <c r="A21" s="6">
        <f t="shared" si="2"/>
        <v>19</v>
      </c>
      <c r="B21" s="6" t="s">
        <v>28</v>
      </c>
      <c r="C21" s="6" t="s">
        <v>569</v>
      </c>
      <c r="D21" s="6">
        <v>986</v>
      </c>
      <c r="E21" s="8">
        <v>19554.37</v>
      </c>
      <c r="F21" s="8">
        <v>12355.63</v>
      </c>
      <c r="G21" s="8">
        <v>3159.93</v>
      </c>
      <c r="H21" s="8">
        <f t="shared" si="0"/>
        <v>35069.93</v>
      </c>
      <c r="I21" s="6"/>
      <c r="J21" s="10" t="s">
        <v>5</v>
      </c>
      <c r="K21" s="28"/>
    </row>
    <row r="22" s="29" customFormat="1" customHeight="1" spans="1:11">
      <c r="A22" s="6">
        <f t="shared" si="2"/>
        <v>20</v>
      </c>
      <c r="B22" s="6" t="s">
        <v>28</v>
      </c>
      <c r="C22" s="6" t="s">
        <v>570</v>
      </c>
      <c r="D22" s="6">
        <v>381</v>
      </c>
      <c r="E22" s="8">
        <v>7741.13</v>
      </c>
      <c r="F22" s="8">
        <v>1433.41</v>
      </c>
      <c r="G22" s="8"/>
      <c r="H22" s="8">
        <f t="shared" si="0"/>
        <v>9174.54</v>
      </c>
      <c r="I22" s="6" t="s">
        <v>571</v>
      </c>
      <c r="J22" s="10" t="s">
        <v>6</v>
      </c>
      <c r="K22" s="28"/>
    </row>
    <row r="23" s="29" customFormat="1" customHeight="1" spans="1:11">
      <c r="A23" s="6">
        <f t="shared" si="2"/>
        <v>21</v>
      </c>
      <c r="B23" s="6" t="s">
        <v>28</v>
      </c>
      <c r="C23" s="6" t="s">
        <v>572</v>
      </c>
      <c r="D23" s="6">
        <v>654</v>
      </c>
      <c r="E23" s="8">
        <v>9936.32</v>
      </c>
      <c r="F23" s="8"/>
      <c r="G23" s="8"/>
      <c r="H23" s="8">
        <f t="shared" si="0"/>
        <v>9936.32</v>
      </c>
      <c r="I23" s="6" t="s">
        <v>573</v>
      </c>
      <c r="J23" s="10" t="s">
        <v>21</v>
      </c>
      <c r="K23" s="28"/>
    </row>
    <row r="24" s="29" customFormat="1" customHeight="1" spans="1:11">
      <c r="A24" s="6">
        <f t="shared" ref="A24:A33" si="3">ROW()-2</f>
        <v>22</v>
      </c>
      <c r="B24" s="6" t="s">
        <v>28</v>
      </c>
      <c r="C24" s="6" t="s">
        <v>574</v>
      </c>
      <c r="D24" s="6">
        <v>619</v>
      </c>
      <c r="E24" s="8">
        <v>9644.78</v>
      </c>
      <c r="F24" s="8"/>
      <c r="G24" s="8"/>
      <c r="H24" s="8">
        <f t="shared" si="0"/>
        <v>9644.78</v>
      </c>
      <c r="I24" s="6" t="s">
        <v>575</v>
      </c>
      <c r="J24" s="10" t="s">
        <v>21</v>
      </c>
      <c r="K24" s="28"/>
    </row>
    <row r="25" s="29" customFormat="1" customHeight="1" spans="1:11">
      <c r="A25" s="6">
        <f t="shared" si="3"/>
        <v>23</v>
      </c>
      <c r="B25" s="6" t="s">
        <v>28</v>
      </c>
      <c r="C25" s="6" t="s">
        <v>576</v>
      </c>
      <c r="D25" s="6">
        <v>32</v>
      </c>
      <c r="E25" s="8">
        <v>325.74</v>
      </c>
      <c r="F25" s="8"/>
      <c r="G25" s="8"/>
      <c r="H25" s="8">
        <f t="shared" si="0"/>
        <v>325.74</v>
      </c>
      <c r="I25" s="6"/>
      <c r="J25" s="10" t="s">
        <v>21</v>
      </c>
      <c r="K25" s="28"/>
    </row>
    <row r="26" s="29" customFormat="1" customHeight="1" spans="1:11">
      <c r="A26" s="6">
        <f t="shared" si="3"/>
        <v>24</v>
      </c>
      <c r="B26" s="6" t="s">
        <v>28</v>
      </c>
      <c r="C26" s="6" t="s">
        <v>577</v>
      </c>
      <c r="D26" s="6">
        <v>229</v>
      </c>
      <c r="E26" s="8">
        <v>3782.44</v>
      </c>
      <c r="F26" s="8"/>
      <c r="G26" s="8"/>
      <c r="H26" s="8">
        <f t="shared" si="0"/>
        <v>3782.44</v>
      </c>
      <c r="I26" s="6" t="s">
        <v>578</v>
      </c>
      <c r="J26" s="10" t="s">
        <v>21</v>
      </c>
      <c r="K26" s="28"/>
    </row>
    <row r="27" s="29" customFormat="1" customHeight="1" spans="1:11">
      <c r="A27" s="6">
        <f t="shared" si="3"/>
        <v>25</v>
      </c>
      <c r="B27" s="6" t="s">
        <v>28</v>
      </c>
      <c r="C27" s="6" t="s">
        <v>579</v>
      </c>
      <c r="D27" s="6">
        <v>270</v>
      </c>
      <c r="E27" s="8">
        <v>2942.78</v>
      </c>
      <c r="F27" s="8"/>
      <c r="G27" s="8"/>
      <c r="H27" s="8">
        <f t="shared" si="0"/>
        <v>2942.78</v>
      </c>
      <c r="I27" s="6" t="s">
        <v>580</v>
      </c>
      <c r="J27" s="10" t="s">
        <v>21</v>
      </c>
      <c r="K27" s="28"/>
    </row>
    <row r="28" s="29" customFormat="1" customHeight="1" spans="1:11">
      <c r="A28" s="6">
        <f t="shared" si="3"/>
        <v>26</v>
      </c>
      <c r="B28" s="6" t="s">
        <v>28</v>
      </c>
      <c r="C28" s="6" t="s">
        <v>581</v>
      </c>
      <c r="D28" s="6">
        <v>211</v>
      </c>
      <c r="E28" s="8">
        <v>4149.14</v>
      </c>
      <c r="F28" s="8"/>
      <c r="G28" s="8"/>
      <c r="H28" s="8">
        <f t="shared" si="0"/>
        <v>4149.14</v>
      </c>
      <c r="I28" s="6" t="s">
        <v>582</v>
      </c>
      <c r="J28" s="10" t="s">
        <v>21</v>
      </c>
      <c r="K28" s="28"/>
    </row>
    <row r="29" s="29" customFormat="1" customHeight="1" spans="1:11">
      <c r="A29" s="6">
        <f t="shared" si="3"/>
        <v>27</v>
      </c>
      <c r="B29" s="6" t="s">
        <v>28</v>
      </c>
      <c r="C29" s="6" t="s">
        <v>583</v>
      </c>
      <c r="D29" s="6">
        <v>108</v>
      </c>
      <c r="E29" s="8">
        <v>1211.74</v>
      </c>
      <c r="F29" s="8"/>
      <c r="G29" s="8"/>
      <c r="H29" s="8">
        <f t="shared" si="0"/>
        <v>1211.74</v>
      </c>
      <c r="I29" s="6"/>
      <c r="J29" s="10" t="s">
        <v>21</v>
      </c>
      <c r="K29" s="28"/>
    </row>
    <row r="30" s="29" customFormat="1" customHeight="1" spans="1:11">
      <c r="A30" s="6">
        <f t="shared" si="3"/>
        <v>28</v>
      </c>
      <c r="B30" s="6" t="s">
        <v>28</v>
      </c>
      <c r="C30" s="6" t="s">
        <v>584</v>
      </c>
      <c r="D30" s="6">
        <v>271</v>
      </c>
      <c r="E30" s="8">
        <v>2735</v>
      </c>
      <c r="F30" s="8">
        <v>417.42</v>
      </c>
      <c r="G30" s="8">
        <v>204.07</v>
      </c>
      <c r="H30" s="8">
        <f t="shared" si="0"/>
        <v>3356.49</v>
      </c>
      <c r="I30" s="6"/>
      <c r="J30" s="10" t="s">
        <v>21</v>
      </c>
      <c r="K30" s="28"/>
    </row>
    <row r="31" s="29" customFormat="1" customHeight="1" spans="1:11">
      <c r="A31" s="6">
        <f t="shared" si="3"/>
        <v>29</v>
      </c>
      <c r="B31" s="6" t="s">
        <v>28</v>
      </c>
      <c r="C31" s="6" t="s">
        <v>471</v>
      </c>
      <c r="D31" s="6">
        <v>265</v>
      </c>
      <c r="E31" s="8">
        <v>2372.38</v>
      </c>
      <c r="F31" s="8">
        <v>731.23</v>
      </c>
      <c r="G31" s="8"/>
      <c r="H31" s="8">
        <f t="shared" si="0"/>
        <v>3103.61</v>
      </c>
      <c r="I31" s="6"/>
      <c r="J31" s="10" t="s">
        <v>21</v>
      </c>
      <c r="K31" s="28"/>
    </row>
    <row r="32" s="29" customFormat="1" customHeight="1" spans="1:11">
      <c r="A32" s="6">
        <f t="shared" si="3"/>
        <v>30</v>
      </c>
      <c r="B32" s="6" t="s">
        <v>28</v>
      </c>
      <c r="C32" s="6" t="s">
        <v>585</v>
      </c>
      <c r="D32" s="6">
        <v>180</v>
      </c>
      <c r="E32" s="8">
        <v>2817.66</v>
      </c>
      <c r="F32" s="8"/>
      <c r="G32" s="8"/>
      <c r="H32" s="8">
        <f t="shared" si="0"/>
        <v>2817.66</v>
      </c>
      <c r="I32" s="6"/>
      <c r="J32" s="10" t="s">
        <v>21</v>
      </c>
      <c r="K32" s="28"/>
    </row>
    <row r="33" s="29" customFormat="1" customHeight="1" spans="1:11">
      <c r="A33" s="6">
        <f t="shared" si="3"/>
        <v>31</v>
      </c>
      <c r="B33" s="6" t="s">
        <v>28</v>
      </c>
      <c r="C33" s="6" t="s">
        <v>586</v>
      </c>
      <c r="D33" s="6">
        <v>1571</v>
      </c>
      <c r="E33" s="8">
        <v>26131.23</v>
      </c>
      <c r="F33" s="8">
        <v>16749.19</v>
      </c>
      <c r="G33" s="8">
        <v>68.03</v>
      </c>
      <c r="H33" s="8">
        <f t="shared" si="0"/>
        <v>42948.45</v>
      </c>
      <c r="I33" s="6"/>
      <c r="J33" s="10" t="s">
        <v>5</v>
      </c>
      <c r="K33" s="28"/>
    </row>
    <row r="34" s="29" customFormat="1" customHeight="1" spans="1:11">
      <c r="A34" s="6">
        <f t="shared" ref="A34:A43" si="4">ROW()-2</f>
        <v>32</v>
      </c>
      <c r="B34" s="6" t="s">
        <v>28</v>
      </c>
      <c r="C34" s="6" t="s">
        <v>587</v>
      </c>
      <c r="D34" s="6">
        <v>43</v>
      </c>
      <c r="E34" s="8">
        <v>43.74</v>
      </c>
      <c r="F34" s="8"/>
      <c r="G34" s="8"/>
      <c r="H34" s="8">
        <f t="shared" si="0"/>
        <v>43.74</v>
      </c>
      <c r="I34" s="6" t="s">
        <v>556</v>
      </c>
      <c r="J34" s="10" t="s">
        <v>21</v>
      </c>
      <c r="K34" s="28"/>
    </row>
    <row r="35" s="29" customFormat="1" customHeight="1" spans="1:11">
      <c r="A35" s="6">
        <f t="shared" si="4"/>
        <v>33</v>
      </c>
      <c r="B35" s="6" t="s">
        <v>28</v>
      </c>
      <c r="C35" s="6" t="s">
        <v>588</v>
      </c>
      <c r="D35" s="6">
        <v>58</v>
      </c>
      <c r="E35" s="8">
        <v>594.71</v>
      </c>
      <c r="F35" s="8"/>
      <c r="G35" s="8"/>
      <c r="H35" s="8">
        <f t="shared" si="0"/>
        <v>594.71</v>
      </c>
      <c r="I35" s="6" t="s">
        <v>589</v>
      </c>
      <c r="J35" s="10" t="s">
        <v>21</v>
      </c>
      <c r="K35" s="28"/>
    </row>
    <row r="36" s="29" customFormat="1" customHeight="1" spans="1:11">
      <c r="A36" s="6">
        <f t="shared" si="4"/>
        <v>34</v>
      </c>
      <c r="B36" s="6" t="s">
        <v>28</v>
      </c>
      <c r="C36" s="6" t="s">
        <v>590</v>
      </c>
      <c r="D36" s="6">
        <v>174</v>
      </c>
      <c r="E36" s="8">
        <v>174.79</v>
      </c>
      <c r="F36" s="8"/>
      <c r="G36" s="8"/>
      <c r="H36" s="8">
        <f t="shared" si="0"/>
        <v>174.79</v>
      </c>
      <c r="I36" s="6" t="s">
        <v>591</v>
      </c>
      <c r="J36" s="10" t="s">
        <v>21</v>
      </c>
      <c r="K36" s="28"/>
    </row>
    <row r="37" s="29" customFormat="1" customHeight="1" spans="1:11">
      <c r="A37" s="6">
        <f t="shared" si="4"/>
        <v>35</v>
      </c>
      <c r="B37" s="6" t="s">
        <v>28</v>
      </c>
      <c r="C37" s="6" t="s">
        <v>592</v>
      </c>
      <c r="D37" s="6">
        <v>142</v>
      </c>
      <c r="E37" s="8">
        <v>640.09</v>
      </c>
      <c r="F37" s="8"/>
      <c r="G37" s="8"/>
      <c r="H37" s="8">
        <f t="shared" si="0"/>
        <v>640.09</v>
      </c>
      <c r="I37" s="6" t="s">
        <v>593</v>
      </c>
      <c r="J37" s="10" t="s">
        <v>21</v>
      </c>
      <c r="K37" s="28"/>
    </row>
    <row r="38" s="29" customFormat="1" customHeight="1" spans="1:11">
      <c r="A38" s="6">
        <f t="shared" si="4"/>
        <v>36</v>
      </c>
      <c r="B38" s="6" t="s">
        <v>28</v>
      </c>
      <c r="C38" s="6" t="s">
        <v>594</v>
      </c>
      <c r="D38" s="6">
        <v>110</v>
      </c>
      <c r="E38" s="8">
        <v>1236.37</v>
      </c>
      <c r="F38" s="8"/>
      <c r="G38" s="8"/>
      <c r="H38" s="8">
        <f t="shared" si="0"/>
        <v>1236.37</v>
      </c>
      <c r="I38" s="6"/>
      <c r="J38" s="10" t="s">
        <v>21</v>
      </c>
      <c r="K38" s="28"/>
    </row>
    <row r="39" s="29" customFormat="1" customHeight="1" spans="1:11">
      <c r="A39" s="6">
        <f t="shared" si="4"/>
        <v>37</v>
      </c>
      <c r="B39" s="6" t="s">
        <v>28</v>
      </c>
      <c r="C39" s="6" t="s">
        <v>595</v>
      </c>
      <c r="D39" s="6">
        <v>250</v>
      </c>
      <c r="E39" s="8">
        <v>257.23</v>
      </c>
      <c r="F39" s="8"/>
      <c r="G39" s="8"/>
      <c r="H39" s="8">
        <f t="shared" si="0"/>
        <v>257.23</v>
      </c>
      <c r="I39" s="6" t="s">
        <v>596</v>
      </c>
      <c r="J39" s="10" t="s">
        <v>21</v>
      </c>
      <c r="K39" s="28"/>
    </row>
    <row r="40" s="29" customFormat="1" customHeight="1" spans="1:11">
      <c r="A40" s="6">
        <f t="shared" si="4"/>
        <v>38</v>
      </c>
      <c r="B40" s="6" t="s">
        <v>28</v>
      </c>
      <c r="C40" s="6" t="s">
        <v>597</v>
      </c>
      <c r="D40" s="6">
        <v>82</v>
      </c>
      <c r="E40" s="8">
        <v>386.52</v>
      </c>
      <c r="F40" s="8"/>
      <c r="G40" s="8"/>
      <c r="H40" s="8">
        <f t="shared" si="0"/>
        <v>386.52</v>
      </c>
      <c r="I40" s="6" t="s">
        <v>598</v>
      </c>
      <c r="J40" s="10" t="s">
        <v>21</v>
      </c>
      <c r="K40" s="28"/>
    </row>
    <row r="41" s="29" customFormat="1" customHeight="1" spans="1:11">
      <c r="A41" s="6">
        <f t="shared" si="4"/>
        <v>39</v>
      </c>
      <c r="B41" s="6" t="s">
        <v>28</v>
      </c>
      <c r="C41" s="6" t="s">
        <v>599</v>
      </c>
      <c r="D41" s="6">
        <v>56</v>
      </c>
      <c r="E41" s="8">
        <v>223.88</v>
      </c>
      <c r="F41" s="8"/>
      <c r="G41" s="8"/>
      <c r="H41" s="8">
        <f t="shared" si="0"/>
        <v>223.88</v>
      </c>
      <c r="I41" s="6" t="s">
        <v>600</v>
      </c>
      <c r="J41" s="10" t="s">
        <v>21</v>
      </c>
      <c r="K41" s="28"/>
    </row>
    <row r="42" s="29" customFormat="1" customHeight="1" spans="1:11">
      <c r="A42" s="6">
        <f t="shared" si="4"/>
        <v>40</v>
      </c>
      <c r="B42" s="6" t="s">
        <v>28</v>
      </c>
      <c r="C42" s="6" t="s">
        <v>601</v>
      </c>
      <c r="D42" s="6">
        <v>128</v>
      </c>
      <c r="E42" s="8">
        <v>653.31</v>
      </c>
      <c r="F42" s="8"/>
      <c r="G42" s="8"/>
      <c r="H42" s="8">
        <f t="shared" si="0"/>
        <v>653.31</v>
      </c>
      <c r="I42" s="6" t="s">
        <v>602</v>
      </c>
      <c r="J42" s="10" t="s">
        <v>21</v>
      </c>
      <c r="K42" s="28"/>
    </row>
    <row r="43" s="29" customFormat="1" customHeight="1" spans="1:11">
      <c r="A43" s="6">
        <f t="shared" si="4"/>
        <v>41</v>
      </c>
      <c r="B43" s="6" t="s">
        <v>28</v>
      </c>
      <c r="C43" s="6" t="s">
        <v>603</v>
      </c>
      <c r="D43" s="6">
        <v>93</v>
      </c>
      <c r="E43" s="8">
        <v>316.29</v>
      </c>
      <c r="F43" s="8"/>
      <c r="G43" s="8"/>
      <c r="H43" s="8">
        <f t="shared" si="0"/>
        <v>316.29</v>
      </c>
      <c r="I43" s="6" t="s">
        <v>604</v>
      </c>
      <c r="J43" s="10" t="s">
        <v>21</v>
      </c>
      <c r="K43" s="28"/>
    </row>
    <row r="44" s="29" customFormat="1" customHeight="1" spans="1:11">
      <c r="A44" s="6">
        <f t="shared" ref="A44:A53" si="5">ROW()-2</f>
        <v>42</v>
      </c>
      <c r="B44" s="6" t="s">
        <v>28</v>
      </c>
      <c r="C44" s="6" t="s">
        <v>605</v>
      </c>
      <c r="D44" s="6">
        <v>148</v>
      </c>
      <c r="E44" s="8">
        <v>714.95</v>
      </c>
      <c r="F44" s="8"/>
      <c r="G44" s="8"/>
      <c r="H44" s="8">
        <f t="shared" si="0"/>
        <v>714.95</v>
      </c>
      <c r="I44" s="6" t="s">
        <v>606</v>
      </c>
      <c r="J44" s="10" t="s">
        <v>21</v>
      </c>
      <c r="K44" s="28"/>
    </row>
    <row r="45" s="29" customFormat="1" customHeight="1" spans="1:11">
      <c r="A45" s="6">
        <f t="shared" si="5"/>
        <v>43</v>
      </c>
      <c r="B45" s="6" t="s">
        <v>28</v>
      </c>
      <c r="C45" s="6" t="s">
        <v>607</v>
      </c>
      <c r="D45" s="6">
        <v>244</v>
      </c>
      <c r="E45" s="8">
        <v>3912.12</v>
      </c>
      <c r="F45" s="8">
        <v>1914.88</v>
      </c>
      <c r="G45" s="8"/>
      <c r="H45" s="8">
        <f t="shared" si="0"/>
        <v>5827</v>
      </c>
      <c r="I45" s="6" t="s">
        <v>608</v>
      </c>
      <c r="J45" s="10" t="s">
        <v>21</v>
      </c>
      <c r="K45" s="28"/>
    </row>
    <row r="46" s="29" customFormat="1" customHeight="1" spans="1:11">
      <c r="A46" s="6">
        <f t="shared" si="5"/>
        <v>44</v>
      </c>
      <c r="B46" s="6" t="s">
        <v>28</v>
      </c>
      <c r="C46" s="6" t="s">
        <v>609</v>
      </c>
      <c r="D46" s="6">
        <v>244</v>
      </c>
      <c r="E46" s="8">
        <v>242.94</v>
      </c>
      <c r="F46" s="8"/>
      <c r="G46" s="8"/>
      <c r="H46" s="8">
        <f t="shared" si="0"/>
        <v>242.94</v>
      </c>
      <c r="I46" s="6" t="s">
        <v>610</v>
      </c>
      <c r="J46" s="10" t="s">
        <v>21</v>
      </c>
      <c r="K46" s="28"/>
    </row>
    <row r="47" s="29" customFormat="1" customHeight="1" spans="1:11">
      <c r="A47" s="6">
        <f t="shared" si="5"/>
        <v>45</v>
      </c>
      <c r="B47" s="6" t="s">
        <v>28</v>
      </c>
      <c r="C47" s="6" t="s">
        <v>611</v>
      </c>
      <c r="D47" s="6">
        <v>243</v>
      </c>
      <c r="E47" s="8">
        <v>3183.19</v>
      </c>
      <c r="F47" s="8">
        <v>1087.96</v>
      </c>
      <c r="G47" s="8">
        <v>196.7</v>
      </c>
      <c r="H47" s="8">
        <f t="shared" si="0"/>
        <v>4467.85</v>
      </c>
      <c r="I47" s="6"/>
      <c r="J47" s="10" t="s">
        <v>21</v>
      </c>
      <c r="K47" s="28"/>
    </row>
    <row r="48" s="29" customFormat="1" customHeight="1" spans="1:11">
      <c r="A48" s="6">
        <f t="shared" si="5"/>
        <v>46</v>
      </c>
      <c r="B48" s="6" t="s">
        <v>28</v>
      </c>
      <c r="C48" s="6" t="s">
        <v>612</v>
      </c>
      <c r="D48" s="6">
        <v>243</v>
      </c>
      <c r="E48" s="8">
        <v>645.43</v>
      </c>
      <c r="F48" s="8"/>
      <c r="G48" s="8"/>
      <c r="H48" s="8">
        <f t="shared" si="0"/>
        <v>645.43</v>
      </c>
      <c r="I48" s="6" t="s">
        <v>610</v>
      </c>
      <c r="J48" s="10" t="s">
        <v>21</v>
      </c>
      <c r="K48" s="28"/>
    </row>
    <row r="49" s="29" customFormat="1" customHeight="1" spans="1:11">
      <c r="A49" s="6">
        <f t="shared" si="5"/>
        <v>47</v>
      </c>
      <c r="B49" s="6" t="s">
        <v>28</v>
      </c>
      <c r="C49" s="6" t="s">
        <v>613</v>
      </c>
      <c r="D49" s="6">
        <v>241</v>
      </c>
      <c r="E49" s="8">
        <v>3264.84</v>
      </c>
      <c r="F49" s="8">
        <v>1292.33</v>
      </c>
      <c r="G49" s="8">
        <v>186.24</v>
      </c>
      <c r="H49" s="8">
        <f t="shared" si="0"/>
        <v>4743.41</v>
      </c>
      <c r="I49" s="6"/>
      <c r="J49" s="10" t="s">
        <v>21</v>
      </c>
      <c r="K49" s="28"/>
    </row>
    <row r="50" s="29" customFormat="1" customHeight="1" spans="1:11">
      <c r="A50" s="6">
        <f t="shared" si="5"/>
        <v>48</v>
      </c>
      <c r="B50" s="6" t="s">
        <v>28</v>
      </c>
      <c r="C50" s="6" t="s">
        <v>614</v>
      </c>
      <c r="D50" s="6">
        <v>241</v>
      </c>
      <c r="E50" s="8">
        <v>837.62</v>
      </c>
      <c r="F50" s="8"/>
      <c r="G50" s="8"/>
      <c r="H50" s="8">
        <f t="shared" si="0"/>
        <v>837.62</v>
      </c>
      <c r="I50" s="6" t="s">
        <v>610</v>
      </c>
      <c r="J50" s="10" t="s">
        <v>21</v>
      </c>
      <c r="K50" s="28"/>
    </row>
    <row r="51" s="29" customFormat="1" customHeight="1" spans="1:11">
      <c r="A51" s="6">
        <f t="shared" si="5"/>
        <v>49</v>
      </c>
      <c r="B51" s="6" t="s">
        <v>28</v>
      </c>
      <c r="C51" s="6" t="s">
        <v>615</v>
      </c>
      <c r="D51" s="6">
        <v>242</v>
      </c>
      <c r="E51" s="8">
        <v>1614.91</v>
      </c>
      <c r="F51" s="8">
        <v>660.98</v>
      </c>
      <c r="G51" s="8"/>
      <c r="H51" s="8">
        <f t="shared" si="0"/>
        <v>2275.89</v>
      </c>
      <c r="I51" s="6"/>
      <c r="J51" s="10" t="s">
        <v>21</v>
      </c>
      <c r="K51" s="28"/>
    </row>
    <row r="52" s="29" customFormat="1" customHeight="1" spans="1:11">
      <c r="A52" s="6">
        <f t="shared" si="5"/>
        <v>50</v>
      </c>
      <c r="B52" s="6" t="s">
        <v>28</v>
      </c>
      <c r="C52" s="6" t="s">
        <v>616</v>
      </c>
      <c r="D52" s="6">
        <v>235</v>
      </c>
      <c r="E52" s="8">
        <v>1715.59</v>
      </c>
      <c r="F52" s="8">
        <v>493.36</v>
      </c>
      <c r="G52" s="8"/>
      <c r="H52" s="8">
        <f t="shared" si="0"/>
        <v>2208.95</v>
      </c>
      <c r="I52" s="6"/>
      <c r="J52" s="10" t="s">
        <v>21</v>
      </c>
      <c r="K52" s="28"/>
    </row>
    <row r="53" s="29" customFormat="1" customHeight="1" spans="1:11">
      <c r="A53" s="6">
        <f t="shared" si="5"/>
        <v>51</v>
      </c>
      <c r="B53" s="6" t="s">
        <v>28</v>
      </c>
      <c r="C53" s="6" t="s">
        <v>617</v>
      </c>
      <c r="D53" s="6">
        <v>235</v>
      </c>
      <c r="E53" s="8">
        <v>961.98</v>
      </c>
      <c r="F53" s="8"/>
      <c r="G53" s="8"/>
      <c r="H53" s="8">
        <f t="shared" si="0"/>
        <v>961.98</v>
      </c>
      <c r="I53" s="6" t="s">
        <v>610</v>
      </c>
      <c r="J53" s="10" t="s">
        <v>21</v>
      </c>
      <c r="K53" s="28"/>
    </row>
    <row r="54" s="29" customFormat="1" customHeight="1" spans="1:11">
      <c r="A54" s="6">
        <f t="shared" ref="A54:A63" si="6">ROW()-2</f>
        <v>52</v>
      </c>
      <c r="B54" s="6" t="s">
        <v>28</v>
      </c>
      <c r="C54" s="6" t="s">
        <v>618</v>
      </c>
      <c r="D54" s="6"/>
      <c r="E54" s="8"/>
      <c r="F54" s="8">
        <v>560.18</v>
      </c>
      <c r="G54" s="8"/>
      <c r="H54" s="8">
        <f t="shared" si="0"/>
        <v>560.18</v>
      </c>
      <c r="I54" s="6"/>
      <c r="J54" s="10" t="s">
        <v>21</v>
      </c>
      <c r="K54" s="28"/>
    </row>
    <row r="55" s="29" customFormat="1" customHeight="1" spans="1:11">
      <c r="A55" s="6">
        <f t="shared" si="6"/>
        <v>53</v>
      </c>
      <c r="B55" s="6" t="s">
        <v>28</v>
      </c>
      <c r="C55" s="6" t="s">
        <v>619</v>
      </c>
      <c r="D55" s="6">
        <v>225</v>
      </c>
      <c r="E55" s="8">
        <v>3020.07</v>
      </c>
      <c r="F55" s="8">
        <v>1120.55</v>
      </c>
      <c r="G55" s="8">
        <v>176.85</v>
      </c>
      <c r="H55" s="8">
        <f t="shared" si="0"/>
        <v>4317.47</v>
      </c>
      <c r="I55" s="6"/>
      <c r="J55" s="10" t="s">
        <v>21</v>
      </c>
      <c r="K55" s="28"/>
    </row>
    <row r="56" s="29" customFormat="1" customHeight="1" spans="1:11">
      <c r="A56" s="6">
        <f t="shared" si="6"/>
        <v>54</v>
      </c>
      <c r="B56" s="6" t="s">
        <v>28</v>
      </c>
      <c r="C56" s="6" t="s">
        <v>620</v>
      </c>
      <c r="D56" s="6">
        <v>225</v>
      </c>
      <c r="E56" s="8">
        <v>761.66</v>
      </c>
      <c r="F56" s="8"/>
      <c r="G56" s="8"/>
      <c r="H56" s="8">
        <f t="shared" si="0"/>
        <v>761.66</v>
      </c>
      <c r="I56" s="6" t="s">
        <v>621</v>
      </c>
      <c r="J56" s="10" t="s">
        <v>21</v>
      </c>
      <c r="K56" s="28"/>
    </row>
    <row r="57" s="29" customFormat="1" customHeight="1" spans="1:11">
      <c r="A57" s="6">
        <f t="shared" si="6"/>
        <v>55</v>
      </c>
      <c r="B57" s="6" t="s">
        <v>28</v>
      </c>
      <c r="C57" s="6" t="s">
        <v>622</v>
      </c>
      <c r="D57" s="6">
        <v>216</v>
      </c>
      <c r="E57" s="8">
        <v>2974.67</v>
      </c>
      <c r="F57" s="8">
        <v>999.94</v>
      </c>
      <c r="G57" s="8">
        <v>275.57</v>
      </c>
      <c r="H57" s="8">
        <f t="shared" si="0"/>
        <v>4250.18</v>
      </c>
      <c r="I57" s="6"/>
      <c r="J57" s="10" t="s">
        <v>21</v>
      </c>
      <c r="K57" s="28"/>
    </row>
    <row r="58" s="29" customFormat="1" customHeight="1" spans="1:11">
      <c r="A58" s="6">
        <f t="shared" si="6"/>
        <v>56</v>
      </c>
      <c r="B58" s="6" t="s">
        <v>28</v>
      </c>
      <c r="C58" s="6" t="s">
        <v>623</v>
      </c>
      <c r="D58" s="6">
        <v>216</v>
      </c>
      <c r="E58" s="8">
        <v>506.65</v>
      </c>
      <c r="F58" s="8"/>
      <c r="G58" s="8"/>
      <c r="H58" s="8">
        <f t="shared" si="0"/>
        <v>506.65</v>
      </c>
      <c r="I58" s="6" t="s">
        <v>624</v>
      </c>
      <c r="J58" s="10" t="s">
        <v>21</v>
      </c>
      <c r="K58" s="28"/>
    </row>
    <row r="59" s="29" customFormat="1" customHeight="1" spans="1:11">
      <c r="A59" s="6">
        <f t="shared" si="6"/>
        <v>57</v>
      </c>
      <c r="B59" s="6" t="s">
        <v>28</v>
      </c>
      <c r="C59" s="6" t="s">
        <v>625</v>
      </c>
      <c r="D59" s="6">
        <v>401</v>
      </c>
      <c r="E59" s="8">
        <v>3144.5</v>
      </c>
      <c r="F59" s="8">
        <v>694.19</v>
      </c>
      <c r="G59" s="8"/>
      <c r="H59" s="8">
        <f t="shared" si="0"/>
        <v>3838.69</v>
      </c>
      <c r="I59" s="6"/>
      <c r="J59" s="10" t="s">
        <v>21</v>
      </c>
      <c r="K59" s="28"/>
    </row>
    <row r="60" s="29" customFormat="1" customHeight="1" spans="1:11">
      <c r="A60" s="6">
        <f t="shared" si="6"/>
        <v>58</v>
      </c>
      <c r="B60" s="6" t="s">
        <v>28</v>
      </c>
      <c r="C60" s="6" t="s">
        <v>626</v>
      </c>
      <c r="D60" s="6">
        <v>134</v>
      </c>
      <c r="E60" s="8">
        <v>2344.76</v>
      </c>
      <c r="F60" s="8">
        <v>89.94</v>
      </c>
      <c r="G60" s="8"/>
      <c r="H60" s="8">
        <f t="shared" si="0"/>
        <v>2434.7</v>
      </c>
      <c r="I60" s="6" t="s">
        <v>627</v>
      </c>
      <c r="J60" s="10" t="s">
        <v>21</v>
      </c>
      <c r="K60" s="28"/>
    </row>
    <row r="61" s="29" customFormat="1" customHeight="1" spans="1:11">
      <c r="A61" s="6">
        <f t="shared" si="6"/>
        <v>59</v>
      </c>
      <c r="B61" s="6" t="s">
        <v>28</v>
      </c>
      <c r="C61" s="6" t="s">
        <v>628</v>
      </c>
      <c r="D61" s="6">
        <v>278</v>
      </c>
      <c r="E61" s="8">
        <v>3049.82</v>
      </c>
      <c r="F61" s="8"/>
      <c r="G61" s="8"/>
      <c r="H61" s="8">
        <f t="shared" si="0"/>
        <v>3049.82</v>
      </c>
      <c r="I61" s="6"/>
      <c r="J61" s="10" t="s">
        <v>21</v>
      </c>
      <c r="K61" s="28"/>
    </row>
    <row r="62" s="29" customFormat="1" customHeight="1" spans="1:11">
      <c r="A62" s="6">
        <f t="shared" si="6"/>
        <v>60</v>
      </c>
      <c r="B62" s="6" t="s">
        <v>28</v>
      </c>
      <c r="C62" s="6" t="s">
        <v>629</v>
      </c>
      <c r="D62" s="6">
        <v>358</v>
      </c>
      <c r="E62" s="8">
        <v>3586.18</v>
      </c>
      <c r="F62" s="8">
        <v>1533.12</v>
      </c>
      <c r="G62" s="8"/>
      <c r="H62" s="8">
        <f t="shared" si="0"/>
        <v>5119.3</v>
      </c>
      <c r="I62" s="6" t="s">
        <v>627</v>
      </c>
      <c r="J62" s="10" t="s">
        <v>21</v>
      </c>
      <c r="K62" s="28"/>
    </row>
    <row r="63" s="29" customFormat="1" customHeight="1" spans="1:11">
      <c r="A63" s="6">
        <f t="shared" si="6"/>
        <v>61</v>
      </c>
      <c r="B63" s="6" t="s">
        <v>28</v>
      </c>
      <c r="C63" s="6" t="s">
        <v>630</v>
      </c>
      <c r="D63" s="6"/>
      <c r="E63" s="8">
        <v>3300.25</v>
      </c>
      <c r="F63" s="8"/>
      <c r="G63" s="8"/>
      <c r="H63" s="8">
        <f t="shared" si="0"/>
        <v>3300.25</v>
      </c>
      <c r="I63" s="6" t="s">
        <v>631</v>
      </c>
      <c r="J63" s="10" t="s">
        <v>55</v>
      </c>
      <c r="K63" s="28"/>
    </row>
    <row r="64" s="29" customFormat="1" customHeight="1" spans="1:11">
      <c r="A64" s="6">
        <f t="shared" ref="A64:A73" si="7">ROW()-2</f>
        <v>62</v>
      </c>
      <c r="B64" s="6" t="s">
        <v>28</v>
      </c>
      <c r="C64" s="6" t="s">
        <v>632</v>
      </c>
      <c r="D64" s="6"/>
      <c r="E64" s="8">
        <v>1267.07</v>
      </c>
      <c r="F64" s="8"/>
      <c r="G64" s="8">
        <v>171.37</v>
      </c>
      <c r="H64" s="8">
        <f t="shared" si="0"/>
        <v>1438.44</v>
      </c>
      <c r="I64" s="6"/>
      <c r="J64" s="10" t="s">
        <v>21</v>
      </c>
      <c r="K64" s="28"/>
    </row>
    <row r="65" s="29" customFormat="1" customHeight="1" spans="1:11">
      <c r="A65" s="6">
        <f t="shared" si="7"/>
        <v>63</v>
      </c>
      <c r="B65" s="6" t="s">
        <v>28</v>
      </c>
      <c r="C65" s="6" t="s">
        <v>633</v>
      </c>
      <c r="D65" s="6">
        <v>47</v>
      </c>
      <c r="E65" s="8">
        <v>150.48</v>
      </c>
      <c r="F65" s="8"/>
      <c r="G65" s="8"/>
      <c r="H65" s="8">
        <f t="shared" si="0"/>
        <v>150.48</v>
      </c>
      <c r="I65" s="6"/>
      <c r="J65" s="10" t="s">
        <v>6</v>
      </c>
      <c r="K65" s="28"/>
    </row>
    <row r="66" s="29" customFormat="1" customHeight="1" spans="1:11">
      <c r="A66" s="6">
        <f t="shared" si="7"/>
        <v>64</v>
      </c>
      <c r="B66" s="6" t="s">
        <v>28</v>
      </c>
      <c r="C66" s="6" t="s">
        <v>634</v>
      </c>
      <c r="D66" s="6">
        <v>112</v>
      </c>
      <c r="E66" s="8">
        <v>978.11</v>
      </c>
      <c r="F66" s="8"/>
      <c r="G66" s="8"/>
      <c r="H66" s="8">
        <f t="shared" si="0"/>
        <v>978.11</v>
      </c>
      <c r="I66" s="6"/>
      <c r="J66" s="10" t="s">
        <v>21</v>
      </c>
      <c r="K66" s="28"/>
    </row>
    <row r="67" s="29" customFormat="1" customHeight="1" spans="1:11">
      <c r="A67" s="6">
        <f t="shared" si="7"/>
        <v>65</v>
      </c>
      <c r="B67" s="6" t="s">
        <v>28</v>
      </c>
      <c r="C67" s="6" t="s">
        <v>635</v>
      </c>
      <c r="D67" s="6">
        <v>590</v>
      </c>
      <c r="E67" s="8">
        <v>10558.9</v>
      </c>
      <c r="F67" s="11"/>
      <c r="G67" s="11"/>
      <c r="H67" s="8">
        <f t="shared" ref="H67:H94" si="8">E67+F67+G67</f>
        <v>10558.9</v>
      </c>
      <c r="I67" s="6"/>
      <c r="J67" s="10" t="s">
        <v>21</v>
      </c>
      <c r="K67" s="28"/>
    </row>
    <row r="68" s="29" customFormat="1" customHeight="1" spans="1:11">
      <c r="A68" s="6">
        <f t="shared" si="7"/>
        <v>66</v>
      </c>
      <c r="B68" s="6" t="s">
        <v>28</v>
      </c>
      <c r="C68" s="6" t="s">
        <v>636</v>
      </c>
      <c r="D68" s="6">
        <v>371</v>
      </c>
      <c r="E68" s="8">
        <v>5287.98</v>
      </c>
      <c r="F68" s="8"/>
      <c r="G68" s="8">
        <v>948.23</v>
      </c>
      <c r="H68" s="8">
        <f t="shared" si="8"/>
        <v>6236.21</v>
      </c>
      <c r="I68" s="6"/>
      <c r="J68" s="10" t="s">
        <v>21</v>
      </c>
      <c r="K68" s="28"/>
    </row>
    <row r="69" s="29" customFormat="1" customHeight="1" spans="1:11">
      <c r="A69" s="6">
        <f t="shared" si="7"/>
        <v>67</v>
      </c>
      <c r="B69" s="6" t="s">
        <v>28</v>
      </c>
      <c r="C69" s="6" t="s">
        <v>637</v>
      </c>
      <c r="D69" s="6">
        <v>992</v>
      </c>
      <c r="E69" s="8">
        <v>7911.61</v>
      </c>
      <c r="F69" s="8">
        <v>1721.5</v>
      </c>
      <c r="G69" s="8">
        <v>415.15</v>
      </c>
      <c r="H69" s="6">
        <f t="shared" si="8"/>
        <v>10048.26</v>
      </c>
      <c r="I69" s="6"/>
      <c r="J69" s="10" t="s">
        <v>21</v>
      </c>
      <c r="K69" s="28"/>
    </row>
    <row r="70" s="29" customFormat="1" customHeight="1" spans="1:11">
      <c r="A70" s="6">
        <f t="shared" si="7"/>
        <v>68</v>
      </c>
      <c r="B70" s="6" t="s">
        <v>28</v>
      </c>
      <c r="C70" s="6" t="s">
        <v>638</v>
      </c>
      <c r="D70" s="6">
        <v>65</v>
      </c>
      <c r="E70" s="8">
        <v>307.55</v>
      </c>
      <c r="F70" s="8"/>
      <c r="G70" s="8"/>
      <c r="H70" s="6">
        <f t="shared" si="8"/>
        <v>307.55</v>
      </c>
      <c r="I70" s="6"/>
      <c r="J70" s="10" t="s">
        <v>6</v>
      </c>
      <c r="K70" s="28"/>
    </row>
    <row r="71" s="29" customFormat="1" customHeight="1" spans="1:11">
      <c r="A71" s="6">
        <f t="shared" si="7"/>
        <v>69</v>
      </c>
      <c r="B71" s="6" t="s">
        <v>28</v>
      </c>
      <c r="C71" s="6" t="s">
        <v>639</v>
      </c>
      <c r="D71" s="6">
        <v>98</v>
      </c>
      <c r="E71" s="8">
        <v>533.98</v>
      </c>
      <c r="F71" s="8"/>
      <c r="G71" s="8"/>
      <c r="H71" s="6">
        <f t="shared" si="8"/>
        <v>533.98</v>
      </c>
      <c r="I71" s="6" t="s">
        <v>640</v>
      </c>
      <c r="J71" s="10" t="s">
        <v>6</v>
      </c>
      <c r="K71" s="28"/>
    </row>
    <row r="72" s="29" customFormat="1" customHeight="1" spans="1:11">
      <c r="A72" s="6">
        <f t="shared" si="7"/>
        <v>70</v>
      </c>
      <c r="B72" s="6" t="s">
        <v>28</v>
      </c>
      <c r="C72" s="6" t="s">
        <v>641</v>
      </c>
      <c r="D72" s="6">
        <v>95</v>
      </c>
      <c r="E72" s="8">
        <v>476.37</v>
      </c>
      <c r="F72" s="8"/>
      <c r="G72" s="8"/>
      <c r="H72" s="6">
        <f t="shared" si="8"/>
        <v>476.37</v>
      </c>
      <c r="I72" s="6" t="s">
        <v>608</v>
      </c>
      <c r="J72" s="10" t="s">
        <v>6</v>
      </c>
      <c r="K72" s="28"/>
    </row>
    <row r="73" s="29" customFormat="1" customHeight="1" spans="1:11">
      <c r="A73" s="6">
        <f t="shared" si="7"/>
        <v>71</v>
      </c>
      <c r="B73" s="6" t="s">
        <v>28</v>
      </c>
      <c r="C73" s="6" t="s">
        <v>642</v>
      </c>
      <c r="D73" s="6">
        <v>90</v>
      </c>
      <c r="E73" s="8">
        <v>451.32</v>
      </c>
      <c r="F73" s="8"/>
      <c r="G73" s="8"/>
      <c r="H73" s="6">
        <f t="shared" si="8"/>
        <v>451.32</v>
      </c>
      <c r="I73" s="6" t="s">
        <v>556</v>
      </c>
      <c r="J73" s="10" t="s">
        <v>6</v>
      </c>
      <c r="K73" s="28"/>
    </row>
    <row r="74" s="29" customFormat="1" customHeight="1" spans="1:11">
      <c r="A74" s="6">
        <f t="shared" ref="A74:A83" si="9">ROW()-2</f>
        <v>72</v>
      </c>
      <c r="B74" s="6" t="s">
        <v>28</v>
      </c>
      <c r="C74" s="6" t="s">
        <v>643</v>
      </c>
      <c r="D74" s="6">
        <v>60</v>
      </c>
      <c r="E74" s="8">
        <v>352.95</v>
      </c>
      <c r="F74" s="8"/>
      <c r="G74" s="8"/>
      <c r="H74" s="6">
        <f t="shared" si="8"/>
        <v>352.95</v>
      </c>
      <c r="I74" s="6" t="s">
        <v>448</v>
      </c>
      <c r="J74" s="10" t="s">
        <v>6</v>
      </c>
      <c r="K74" s="28"/>
    </row>
    <row r="75" s="29" customFormat="1" customHeight="1" spans="1:11">
      <c r="A75" s="6">
        <f t="shared" si="9"/>
        <v>73</v>
      </c>
      <c r="B75" s="6" t="s">
        <v>28</v>
      </c>
      <c r="C75" s="6" t="s">
        <v>644</v>
      </c>
      <c r="D75" s="6">
        <v>120</v>
      </c>
      <c r="E75" s="8">
        <v>532.98</v>
      </c>
      <c r="F75" s="8">
        <v>1284.87</v>
      </c>
      <c r="G75" s="8"/>
      <c r="H75" s="6">
        <f t="shared" si="8"/>
        <v>1817.85</v>
      </c>
      <c r="I75" s="6" t="s">
        <v>645</v>
      </c>
      <c r="J75" s="6" t="s">
        <v>6</v>
      </c>
      <c r="K75" s="28"/>
    </row>
    <row r="76" s="29" customFormat="1" customHeight="1" spans="1:11">
      <c r="A76" s="6">
        <f t="shared" si="9"/>
        <v>74</v>
      </c>
      <c r="B76" s="6" t="s">
        <v>28</v>
      </c>
      <c r="C76" s="6" t="s">
        <v>646</v>
      </c>
      <c r="D76" s="6">
        <v>38</v>
      </c>
      <c r="E76" s="8">
        <v>165.66</v>
      </c>
      <c r="F76" s="8"/>
      <c r="G76" s="8"/>
      <c r="H76" s="6">
        <f t="shared" si="8"/>
        <v>165.66</v>
      </c>
      <c r="I76" s="6"/>
      <c r="J76" s="10" t="s">
        <v>6</v>
      </c>
      <c r="K76" s="28"/>
    </row>
    <row r="77" s="29" customFormat="1" customHeight="1" spans="1:11">
      <c r="A77" s="6">
        <f t="shared" si="9"/>
        <v>75</v>
      </c>
      <c r="B77" s="6" t="s">
        <v>28</v>
      </c>
      <c r="C77" s="6" t="s">
        <v>647</v>
      </c>
      <c r="D77" s="6">
        <v>34</v>
      </c>
      <c r="E77" s="8">
        <v>118.4</v>
      </c>
      <c r="F77" s="8"/>
      <c r="G77" s="8"/>
      <c r="H77" s="6">
        <f t="shared" si="8"/>
        <v>118.4</v>
      </c>
      <c r="I77" s="6"/>
      <c r="J77" s="10" t="s">
        <v>6</v>
      </c>
      <c r="K77" s="28"/>
    </row>
    <row r="78" s="29" customFormat="1" customHeight="1" spans="1:11">
      <c r="A78" s="6">
        <f t="shared" si="9"/>
        <v>76</v>
      </c>
      <c r="B78" s="6" t="s">
        <v>28</v>
      </c>
      <c r="C78" s="6" t="s">
        <v>648</v>
      </c>
      <c r="D78" s="6">
        <v>33</v>
      </c>
      <c r="E78" s="8">
        <v>185.24</v>
      </c>
      <c r="F78" s="8"/>
      <c r="G78" s="8"/>
      <c r="H78" s="6">
        <f t="shared" si="8"/>
        <v>185.24</v>
      </c>
      <c r="I78" s="6" t="s">
        <v>608</v>
      </c>
      <c r="J78" s="10" t="s">
        <v>6</v>
      </c>
      <c r="K78" s="28"/>
    </row>
    <row r="79" s="29" customFormat="1" customHeight="1" spans="1:11">
      <c r="A79" s="6">
        <f t="shared" si="9"/>
        <v>77</v>
      </c>
      <c r="B79" s="6" t="s">
        <v>28</v>
      </c>
      <c r="C79" s="6" t="s">
        <v>649</v>
      </c>
      <c r="D79" s="6">
        <v>40</v>
      </c>
      <c r="E79" s="8">
        <v>550.69</v>
      </c>
      <c r="F79" s="8"/>
      <c r="G79" s="8"/>
      <c r="H79" s="6">
        <f t="shared" si="8"/>
        <v>550.69</v>
      </c>
      <c r="I79" s="6"/>
      <c r="J79" s="10" t="s">
        <v>6</v>
      </c>
      <c r="K79" s="28"/>
    </row>
    <row r="80" s="29" customFormat="1" customHeight="1" spans="1:11">
      <c r="A80" s="6">
        <f t="shared" si="9"/>
        <v>78</v>
      </c>
      <c r="B80" s="6" t="s">
        <v>28</v>
      </c>
      <c r="C80" s="6" t="s">
        <v>650</v>
      </c>
      <c r="D80" s="6">
        <v>36</v>
      </c>
      <c r="E80" s="8">
        <v>139.72</v>
      </c>
      <c r="F80" s="8"/>
      <c r="G80" s="8"/>
      <c r="H80" s="6">
        <f t="shared" si="8"/>
        <v>139.72</v>
      </c>
      <c r="I80" s="6" t="s">
        <v>651</v>
      </c>
      <c r="J80" s="6" t="s">
        <v>6</v>
      </c>
      <c r="K80" s="28"/>
    </row>
    <row r="81" s="29" customFormat="1" customHeight="1" spans="1:11">
      <c r="A81" s="6">
        <f t="shared" si="9"/>
        <v>79</v>
      </c>
      <c r="B81" s="6" t="s">
        <v>28</v>
      </c>
      <c r="C81" s="6" t="s">
        <v>652</v>
      </c>
      <c r="D81" s="6">
        <v>255</v>
      </c>
      <c r="E81" s="8">
        <v>1316.67</v>
      </c>
      <c r="F81" s="8"/>
      <c r="G81" s="8"/>
      <c r="H81" s="6">
        <f t="shared" si="8"/>
        <v>1316.67</v>
      </c>
      <c r="I81" s="6" t="s">
        <v>627</v>
      </c>
      <c r="J81" s="6" t="s">
        <v>21</v>
      </c>
      <c r="K81" s="28"/>
    </row>
    <row r="82" s="29" customFormat="1" customHeight="1" spans="1:11">
      <c r="A82" s="6">
        <f t="shared" si="9"/>
        <v>80</v>
      </c>
      <c r="B82" s="6" t="s">
        <v>28</v>
      </c>
      <c r="C82" s="6" t="s">
        <v>653</v>
      </c>
      <c r="D82" s="6">
        <v>50</v>
      </c>
      <c r="E82" s="8">
        <v>155.61</v>
      </c>
      <c r="F82" s="8"/>
      <c r="G82" s="8"/>
      <c r="H82" s="6">
        <f t="shared" si="8"/>
        <v>155.61</v>
      </c>
      <c r="I82" s="6" t="s">
        <v>645</v>
      </c>
      <c r="J82" s="6" t="s">
        <v>6</v>
      </c>
      <c r="K82" s="28"/>
    </row>
    <row r="83" s="29" customFormat="1" customHeight="1" spans="1:11">
      <c r="A83" s="6">
        <f t="shared" si="9"/>
        <v>81</v>
      </c>
      <c r="B83" s="6" t="s">
        <v>28</v>
      </c>
      <c r="C83" s="6" t="s">
        <v>654</v>
      </c>
      <c r="D83" s="6">
        <v>50</v>
      </c>
      <c r="E83" s="8">
        <v>127.12</v>
      </c>
      <c r="F83" s="8"/>
      <c r="G83" s="8"/>
      <c r="H83" s="6">
        <f t="shared" si="8"/>
        <v>127.12</v>
      </c>
      <c r="I83" s="6" t="s">
        <v>645</v>
      </c>
      <c r="J83" s="6" t="s">
        <v>6</v>
      </c>
      <c r="K83" s="28"/>
    </row>
    <row r="84" s="29" customFormat="1" customHeight="1" spans="1:11">
      <c r="A84" s="6">
        <f t="shared" ref="A84:A94" si="10">ROW()-2</f>
        <v>82</v>
      </c>
      <c r="B84" s="6" t="s">
        <v>28</v>
      </c>
      <c r="C84" s="6" t="s">
        <v>655</v>
      </c>
      <c r="D84" s="6">
        <v>46</v>
      </c>
      <c r="E84" s="8">
        <v>137.13</v>
      </c>
      <c r="F84" s="8"/>
      <c r="G84" s="8"/>
      <c r="H84" s="6">
        <f t="shared" si="8"/>
        <v>137.13</v>
      </c>
      <c r="I84" s="6" t="s">
        <v>645</v>
      </c>
      <c r="J84" s="6" t="s">
        <v>6</v>
      </c>
      <c r="K84" s="28"/>
    </row>
    <row r="85" s="29" customFormat="1" customHeight="1" spans="1:11">
      <c r="A85" s="6">
        <f t="shared" si="10"/>
        <v>83</v>
      </c>
      <c r="B85" s="6" t="s">
        <v>28</v>
      </c>
      <c r="C85" s="6" t="s">
        <v>656</v>
      </c>
      <c r="D85" s="6">
        <v>82</v>
      </c>
      <c r="E85" s="8">
        <v>596.34</v>
      </c>
      <c r="F85" s="8"/>
      <c r="G85" s="8"/>
      <c r="H85" s="6">
        <f t="shared" si="8"/>
        <v>596.34</v>
      </c>
      <c r="I85" s="6" t="s">
        <v>645</v>
      </c>
      <c r="J85" s="6" t="s">
        <v>6</v>
      </c>
      <c r="K85" s="28"/>
    </row>
    <row r="86" s="29" customFormat="1" customHeight="1" spans="1:11">
      <c r="A86" s="6">
        <f t="shared" si="10"/>
        <v>84</v>
      </c>
      <c r="B86" s="6" t="s">
        <v>28</v>
      </c>
      <c r="C86" s="6" t="s">
        <v>657</v>
      </c>
      <c r="D86" s="6">
        <v>218</v>
      </c>
      <c r="E86" s="8">
        <v>2414.68</v>
      </c>
      <c r="F86" s="8"/>
      <c r="G86" s="8"/>
      <c r="H86" s="6">
        <f t="shared" si="8"/>
        <v>2414.68</v>
      </c>
      <c r="I86" s="6"/>
      <c r="J86" s="6" t="s">
        <v>21</v>
      </c>
      <c r="K86" s="28"/>
    </row>
    <row r="87" s="29" customFormat="1" customHeight="1" spans="1:11">
      <c r="A87" s="6">
        <f t="shared" si="10"/>
        <v>85</v>
      </c>
      <c r="B87" s="6" t="s">
        <v>28</v>
      </c>
      <c r="C87" s="6" t="s">
        <v>658</v>
      </c>
      <c r="D87" s="6">
        <v>332</v>
      </c>
      <c r="E87" s="8">
        <v>2338.53</v>
      </c>
      <c r="F87" s="8"/>
      <c r="G87" s="8"/>
      <c r="H87" s="6">
        <f t="shared" si="8"/>
        <v>2338.53</v>
      </c>
      <c r="I87" s="6"/>
      <c r="J87" s="6" t="s">
        <v>6</v>
      </c>
      <c r="K87" s="28"/>
    </row>
    <row r="88" s="29" customFormat="1" customHeight="1" spans="1:11">
      <c r="A88" s="6">
        <f t="shared" si="10"/>
        <v>86</v>
      </c>
      <c r="B88" s="6" t="s">
        <v>28</v>
      </c>
      <c r="C88" s="6" t="s">
        <v>659</v>
      </c>
      <c r="D88" s="6">
        <v>173</v>
      </c>
      <c r="E88" s="8">
        <v>1229.3</v>
      </c>
      <c r="F88" s="8"/>
      <c r="G88" s="8"/>
      <c r="H88" s="6">
        <f t="shared" si="8"/>
        <v>1229.3</v>
      </c>
      <c r="I88" s="6" t="s">
        <v>660</v>
      </c>
      <c r="J88" s="6" t="s">
        <v>6</v>
      </c>
      <c r="K88" s="28"/>
    </row>
    <row r="89" s="29" customFormat="1" customHeight="1" spans="1:11">
      <c r="A89" s="6">
        <f t="shared" si="10"/>
        <v>87</v>
      </c>
      <c r="B89" s="6" t="s">
        <v>28</v>
      </c>
      <c r="C89" s="6" t="s">
        <v>661</v>
      </c>
      <c r="D89" s="6">
        <v>119</v>
      </c>
      <c r="E89" s="8">
        <v>1017.99</v>
      </c>
      <c r="F89" s="8"/>
      <c r="G89" s="8"/>
      <c r="H89" s="6">
        <f t="shared" si="8"/>
        <v>1017.99</v>
      </c>
      <c r="I89" s="6" t="s">
        <v>518</v>
      </c>
      <c r="J89" s="6" t="s">
        <v>6</v>
      </c>
      <c r="K89" s="28"/>
    </row>
    <row r="90" s="29" customFormat="1" customHeight="1" spans="1:11">
      <c r="A90" s="6">
        <f t="shared" si="10"/>
        <v>88</v>
      </c>
      <c r="B90" s="6" t="s">
        <v>28</v>
      </c>
      <c r="C90" s="6" t="s">
        <v>662</v>
      </c>
      <c r="D90" s="6">
        <v>376</v>
      </c>
      <c r="E90" s="8">
        <v>4846.85</v>
      </c>
      <c r="F90" s="8">
        <v>836.9</v>
      </c>
      <c r="G90" s="8"/>
      <c r="H90" s="6">
        <f t="shared" si="8"/>
        <v>5683.75</v>
      </c>
      <c r="I90" s="6"/>
      <c r="J90" s="6" t="s">
        <v>6</v>
      </c>
      <c r="K90" s="28"/>
    </row>
    <row r="91" s="29" customFormat="1" customHeight="1" spans="1:11">
      <c r="A91" s="6">
        <f t="shared" si="10"/>
        <v>89</v>
      </c>
      <c r="B91" s="6" t="s">
        <v>28</v>
      </c>
      <c r="C91" s="6" t="s">
        <v>663</v>
      </c>
      <c r="D91" s="6">
        <v>101</v>
      </c>
      <c r="E91" s="8">
        <v>483.36</v>
      </c>
      <c r="F91" s="8"/>
      <c r="G91" s="8"/>
      <c r="H91" s="6">
        <f t="shared" si="8"/>
        <v>483.36</v>
      </c>
      <c r="I91" s="6"/>
      <c r="J91" s="6" t="s">
        <v>21</v>
      </c>
      <c r="K91" s="28"/>
    </row>
    <row r="92" s="29" customFormat="1" customHeight="1" spans="1:11">
      <c r="A92" s="6">
        <f t="shared" si="10"/>
        <v>90</v>
      </c>
      <c r="B92" s="6" t="s">
        <v>28</v>
      </c>
      <c r="C92" s="6" t="s">
        <v>664</v>
      </c>
      <c r="D92" s="6">
        <v>400</v>
      </c>
      <c r="E92" s="8">
        <v>823.61</v>
      </c>
      <c r="F92" s="8"/>
      <c r="G92" s="8"/>
      <c r="H92" s="6">
        <f t="shared" si="8"/>
        <v>823.61</v>
      </c>
      <c r="I92" s="6"/>
      <c r="J92" s="6" t="s">
        <v>6</v>
      </c>
      <c r="K92" s="28"/>
    </row>
    <row r="93" s="29" customFormat="1" customHeight="1" spans="1:11">
      <c r="A93" s="6">
        <f t="shared" si="10"/>
        <v>91</v>
      </c>
      <c r="B93" s="6" t="s">
        <v>28</v>
      </c>
      <c r="C93" s="6" t="s">
        <v>665</v>
      </c>
      <c r="D93" s="6">
        <v>237</v>
      </c>
      <c r="E93" s="8">
        <v>2025.01</v>
      </c>
      <c r="F93" s="8"/>
      <c r="G93" s="8"/>
      <c r="H93" s="6">
        <f t="shared" si="8"/>
        <v>2025.01</v>
      </c>
      <c r="I93" s="6"/>
      <c r="J93" s="6" t="s">
        <v>21</v>
      </c>
      <c r="K93" s="28"/>
    </row>
    <row r="94" s="29" customFormat="1" customHeight="1" spans="1:11">
      <c r="A94" s="6">
        <f t="shared" si="10"/>
        <v>92</v>
      </c>
      <c r="B94" s="6" t="s">
        <v>28</v>
      </c>
      <c r="C94" s="6" t="s">
        <v>666</v>
      </c>
      <c r="D94" s="6">
        <v>68</v>
      </c>
      <c r="E94" s="8">
        <v>202.07</v>
      </c>
      <c r="F94" s="8"/>
      <c r="G94" s="8"/>
      <c r="H94" s="6">
        <f t="shared" si="8"/>
        <v>202.07</v>
      </c>
      <c r="I94" s="6" t="s">
        <v>667</v>
      </c>
      <c r="J94" s="6" t="s">
        <v>6</v>
      </c>
      <c r="K94" s="28"/>
    </row>
  </sheetData>
  <autoFilter xmlns:etc="http://www.wps.cn/officeDocument/2017/etCustomData" ref="A2:K94" etc:filterBottomFollowUsedRange="0">
    <extLst/>
  </autoFilter>
  <conditionalFormatting sqref="E4">
    <cfRule type="duplicateValues" dxfId="0" priority="5"/>
  </conditionalFormatting>
  <conditionalFormatting sqref="E7">
    <cfRule type="duplicateValues" dxfId="0" priority="4"/>
  </conditionalFormatting>
  <conditionalFormatting sqref="G12">
    <cfRule type="duplicateValues" dxfId="0" priority="3"/>
  </conditionalFormatting>
  <conditionalFormatting sqref="J$1:J$1048576">
    <cfRule type="cellIs" dxfId="1" priority="2" operator="equal">
      <formula>"不定级"</formula>
    </cfRule>
    <cfRule type="cellIs" dxfId="2" priority="1" operator="equal">
      <formula>"二级"</formula>
    </cfRule>
  </conditionalFormatting>
  <conditionalFormatting sqref="G3:G11 G16:G49 G14">
    <cfRule type="duplicateValues" dxfId="0" priority="6"/>
  </conditionalFormatting>
  <pageMargins left="0.393055555555556" right="0.393055555555556" top="1" bottom="1" header="0.5" footer="0.5"/>
  <pageSetup paperSize="9" scale="70" fitToHeight="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6"/>
  <sheetViews>
    <sheetView workbookViewId="0">
      <pane ySplit="2" topLeftCell="A53" activePane="bottomLeft" state="frozen"/>
      <selection/>
      <selection pane="bottomLeft" activeCell="J72" sqref="J72"/>
    </sheetView>
  </sheetViews>
  <sheetFormatPr defaultColWidth="9" defaultRowHeight="26" customHeight="1"/>
  <cols>
    <col min="1" max="2" width="4.625" style="1" customWidth="1"/>
    <col min="3" max="3" width="28.625" style="1" customWidth="1"/>
    <col min="4" max="4" width="10.625" style="1" customWidth="1"/>
    <col min="5" max="8" width="10.625" style="4" customWidth="1"/>
    <col min="9" max="9" width="38.625" style="1" customWidth="1"/>
    <col min="10" max="10" width="8.625" style="1" customWidth="1"/>
    <col min="11" max="16384" width="9" style="23"/>
  </cols>
  <sheetData>
    <row r="1" s="1" customFormat="1" customHeight="1" spans="1:10">
      <c r="A1" s="5" t="s">
        <v>44</v>
      </c>
      <c r="B1" s="5"/>
      <c r="C1" s="5"/>
      <c r="D1" s="5"/>
      <c r="E1" s="7"/>
      <c r="F1" s="7"/>
      <c r="G1" s="7"/>
      <c r="H1" s="7"/>
      <c r="I1" s="5"/>
      <c r="J1" s="5"/>
    </row>
    <row r="2" s="28" customFormat="1" customHeight="1" spans="1:10">
      <c r="A2" s="6" t="s">
        <v>1</v>
      </c>
      <c r="B2" s="6" t="s">
        <v>2</v>
      </c>
      <c r="C2" s="6" t="s">
        <v>45</v>
      </c>
      <c r="D2" s="6" t="s">
        <v>46</v>
      </c>
      <c r="E2" s="8" t="s">
        <v>47</v>
      </c>
      <c r="F2" s="8" t="s">
        <v>48</v>
      </c>
      <c r="G2" s="8" t="s">
        <v>49</v>
      </c>
      <c r="H2" s="8" t="s">
        <v>50</v>
      </c>
      <c r="I2" s="6" t="s">
        <v>51</v>
      </c>
      <c r="J2" s="6" t="s">
        <v>52</v>
      </c>
    </row>
    <row r="3" s="2" customFormat="1" customHeight="1" spans="1:10">
      <c r="A3" s="6">
        <f>ROW()-2</f>
        <v>1</v>
      </c>
      <c r="B3" s="6" t="s">
        <v>29</v>
      </c>
      <c r="C3" s="6" t="s">
        <v>668</v>
      </c>
      <c r="D3" s="6">
        <v>1155</v>
      </c>
      <c r="E3" s="8"/>
      <c r="F3" s="8">
        <v>16351.98</v>
      </c>
      <c r="G3" s="8"/>
      <c r="H3" s="8">
        <f t="shared" ref="H3:H66" si="0">SUM(E3:G3)</f>
        <v>16351.98</v>
      </c>
      <c r="I3" s="6"/>
      <c r="J3" s="10" t="s">
        <v>5</v>
      </c>
    </row>
    <row r="4" s="2" customFormat="1" customHeight="1" spans="1:10">
      <c r="A4" s="6">
        <f t="shared" ref="A4:A13" si="1">ROW()-2</f>
        <v>2</v>
      </c>
      <c r="B4" s="6" t="s">
        <v>29</v>
      </c>
      <c r="C4" s="6" t="s">
        <v>669</v>
      </c>
      <c r="D4" s="6">
        <v>1162</v>
      </c>
      <c r="E4" s="8">
        <v>17670.12</v>
      </c>
      <c r="F4" s="8"/>
      <c r="G4" s="8">
        <v>208.12</v>
      </c>
      <c r="H4" s="8">
        <f t="shared" si="0"/>
        <v>17878.24</v>
      </c>
      <c r="I4" s="6" t="s">
        <v>390</v>
      </c>
      <c r="J4" s="10" t="s">
        <v>55</v>
      </c>
    </row>
    <row r="5" s="2" customFormat="1" customHeight="1" spans="1:10">
      <c r="A5" s="6">
        <f t="shared" si="1"/>
        <v>3</v>
      </c>
      <c r="B5" s="6" t="s">
        <v>29</v>
      </c>
      <c r="C5" s="6" t="s">
        <v>670</v>
      </c>
      <c r="D5" s="6">
        <v>107</v>
      </c>
      <c r="E5" s="8">
        <v>504.31</v>
      </c>
      <c r="F5" s="8"/>
      <c r="G5" s="8"/>
      <c r="H5" s="8">
        <f t="shared" si="0"/>
        <v>504.31</v>
      </c>
      <c r="I5" s="6"/>
      <c r="J5" s="10" t="s">
        <v>21</v>
      </c>
    </row>
    <row r="6" s="2" customFormat="1" customHeight="1" spans="1:10">
      <c r="A6" s="6">
        <f t="shared" si="1"/>
        <v>4</v>
      </c>
      <c r="B6" s="6" t="s">
        <v>29</v>
      </c>
      <c r="C6" s="6" t="s">
        <v>671</v>
      </c>
      <c r="D6" s="6">
        <v>191</v>
      </c>
      <c r="E6" s="8">
        <v>4068.5</v>
      </c>
      <c r="F6" s="8"/>
      <c r="G6" s="8"/>
      <c r="H6" s="8">
        <f t="shared" si="0"/>
        <v>4068.5</v>
      </c>
      <c r="I6" s="6"/>
      <c r="J6" s="10" t="s">
        <v>21</v>
      </c>
    </row>
    <row r="7" s="2" customFormat="1" customHeight="1" spans="1:10">
      <c r="A7" s="6">
        <f t="shared" si="1"/>
        <v>5</v>
      </c>
      <c r="B7" s="6" t="s">
        <v>29</v>
      </c>
      <c r="C7" s="6" t="s">
        <v>672</v>
      </c>
      <c r="D7" s="6">
        <v>54</v>
      </c>
      <c r="E7" s="8">
        <v>477.91</v>
      </c>
      <c r="F7" s="8"/>
      <c r="G7" s="8"/>
      <c r="H7" s="8">
        <f t="shared" si="0"/>
        <v>477.91</v>
      </c>
      <c r="I7" s="6" t="s">
        <v>673</v>
      </c>
      <c r="J7" s="10" t="s">
        <v>21</v>
      </c>
    </row>
    <row r="8" s="2" customFormat="1" customHeight="1" spans="1:10">
      <c r="A8" s="6">
        <f t="shared" si="1"/>
        <v>6</v>
      </c>
      <c r="B8" s="6" t="s">
        <v>29</v>
      </c>
      <c r="C8" s="6" t="s">
        <v>674</v>
      </c>
      <c r="D8" s="6">
        <v>52</v>
      </c>
      <c r="E8" s="8">
        <v>267.78</v>
      </c>
      <c r="F8" s="8"/>
      <c r="G8" s="8"/>
      <c r="H8" s="8">
        <f t="shared" si="0"/>
        <v>267.78</v>
      </c>
      <c r="I8" s="6"/>
      <c r="J8" s="10" t="s">
        <v>21</v>
      </c>
    </row>
    <row r="9" s="2" customFormat="1" customHeight="1" spans="1:10">
      <c r="A9" s="6">
        <f t="shared" si="1"/>
        <v>7</v>
      </c>
      <c r="B9" s="6" t="s">
        <v>29</v>
      </c>
      <c r="C9" s="6" t="s">
        <v>675</v>
      </c>
      <c r="D9" s="6">
        <v>275</v>
      </c>
      <c r="E9" s="8">
        <v>3007.06</v>
      </c>
      <c r="F9" s="8"/>
      <c r="G9" s="8">
        <v>563.42</v>
      </c>
      <c r="H9" s="8">
        <f t="shared" si="0"/>
        <v>3570.48</v>
      </c>
      <c r="I9" s="6"/>
      <c r="J9" s="10" t="s">
        <v>21</v>
      </c>
    </row>
    <row r="10" s="2" customFormat="1" customHeight="1" spans="1:10">
      <c r="A10" s="6">
        <f t="shared" si="1"/>
        <v>8</v>
      </c>
      <c r="B10" s="6" t="s">
        <v>29</v>
      </c>
      <c r="C10" s="6" t="s">
        <v>676</v>
      </c>
      <c r="D10" s="6"/>
      <c r="E10" s="8">
        <v>7425.68</v>
      </c>
      <c r="F10" s="8"/>
      <c r="G10" s="8">
        <v>71.1</v>
      </c>
      <c r="H10" s="8">
        <f t="shared" si="0"/>
        <v>7496.78</v>
      </c>
      <c r="I10" s="6" t="s">
        <v>677</v>
      </c>
      <c r="J10" s="10" t="s">
        <v>6</v>
      </c>
    </row>
    <row r="11" s="2" customFormat="1" customHeight="1" spans="1:10">
      <c r="A11" s="6">
        <f t="shared" si="1"/>
        <v>9</v>
      </c>
      <c r="B11" s="6" t="s">
        <v>29</v>
      </c>
      <c r="C11" s="6" t="s">
        <v>678</v>
      </c>
      <c r="D11" s="6"/>
      <c r="E11" s="8">
        <v>393.42</v>
      </c>
      <c r="F11" s="8"/>
      <c r="G11" s="8"/>
      <c r="H11" s="8">
        <f t="shared" si="0"/>
        <v>393.42</v>
      </c>
      <c r="I11" s="6" t="s">
        <v>679</v>
      </c>
      <c r="J11" s="6" t="s">
        <v>6</v>
      </c>
    </row>
    <row r="12" s="2" customFormat="1" customHeight="1" spans="1:10">
      <c r="A12" s="6">
        <f t="shared" si="1"/>
        <v>10</v>
      </c>
      <c r="B12" s="6" t="s">
        <v>29</v>
      </c>
      <c r="C12" s="6" t="s">
        <v>680</v>
      </c>
      <c r="D12" s="6">
        <v>335</v>
      </c>
      <c r="E12" s="8">
        <v>4510.7</v>
      </c>
      <c r="F12" s="8"/>
      <c r="G12" s="8"/>
      <c r="H12" s="8">
        <f t="shared" si="0"/>
        <v>4510.7</v>
      </c>
      <c r="I12" s="6"/>
      <c r="J12" s="10" t="s">
        <v>21</v>
      </c>
    </row>
    <row r="13" s="2" customFormat="1" customHeight="1" spans="1:10">
      <c r="A13" s="6">
        <f t="shared" si="1"/>
        <v>11</v>
      </c>
      <c r="B13" s="6" t="s">
        <v>29</v>
      </c>
      <c r="C13" s="6" t="s">
        <v>681</v>
      </c>
      <c r="D13" s="6">
        <v>982</v>
      </c>
      <c r="E13" s="8">
        <v>8552.83</v>
      </c>
      <c r="F13" s="8">
        <v>4241.52</v>
      </c>
      <c r="G13" s="4"/>
      <c r="H13" s="8">
        <f t="shared" si="0"/>
        <v>12794.35</v>
      </c>
      <c r="I13" s="1"/>
      <c r="J13" s="10" t="s">
        <v>21</v>
      </c>
    </row>
    <row r="14" s="2" customFormat="1" customHeight="1" spans="1:10">
      <c r="A14" s="6">
        <f t="shared" ref="A14:A23" si="2">ROW()-2</f>
        <v>12</v>
      </c>
      <c r="B14" s="6" t="s">
        <v>29</v>
      </c>
      <c r="C14" s="6" t="s">
        <v>682</v>
      </c>
      <c r="D14" s="6">
        <v>216</v>
      </c>
      <c r="E14" s="8">
        <v>2501.61</v>
      </c>
      <c r="F14" s="8"/>
      <c r="G14" s="8"/>
      <c r="H14" s="8">
        <f t="shared" si="0"/>
        <v>2501.61</v>
      </c>
      <c r="I14" s="6"/>
      <c r="J14" s="10" t="s">
        <v>21</v>
      </c>
    </row>
    <row r="15" s="2" customFormat="1" customHeight="1" spans="1:10">
      <c r="A15" s="6">
        <f t="shared" si="2"/>
        <v>13</v>
      </c>
      <c r="B15" s="6" t="s">
        <v>29</v>
      </c>
      <c r="C15" s="6" t="s">
        <v>683</v>
      </c>
      <c r="D15" s="6">
        <v>239</v>
      </c>
      <c r="E15" s="8">
        <v>1139.69</v>
      </c>
      <c r="F15" s="8"/>
      <c r="G15" s="4"/>
      <c r="H15" s="8">
        <f t="shared" si="0"/>
        <v>1139.69</v>
      </c>
      <c r="I15" s="1" t="s">
        <v>684</v>
      </c>
      <c r="J15" s="10" t="s">
        <v>21</v>
      </c>
    </row>
    <row r="16" s="2" customFormat="1" customHeight="1" spans="1:10">
      <c r="A16" s="6">
        <f t="shared" si="2"/>
        <v>14</v>
      </c>
      <c r="B16" s="6" t="s">
        <v>29</v>
      </c>
      <c r="C16" s="6" t="s">
        <v>685</v>
      </c>
      <c r="D16" s="6">
        <v>114</v>
      </c>
      <c r="E16" s="8">
        <v>383.99</v>
      </c>
      <c r="F16" s="8"/>
      <c r="G16" s="8"/>
      <c r="H16" s="8">
        <f t="shared" si="0"/>
        <v>383.99</v>
      </c>
      <c r="I16" s="6"/>
      <c r="J16" s="10" t="s">
        <v>21</v>
      </c>
    </row>
    <row r="17" s="2" customFormat="1" customHeight="1" spans="1:10">
      <c r="A17" s="6">
        <f t="shared" si="2"/>
        <v>15</v>
      </c>
      <c r="B17" s="6" t="s">
        <v>29</v>
      </c>
      <c r="C17" s="6" t="s">
        <v>686</v>
      </c>
      <c r="D17" s="6">
        <v>162</v>
      </c>
      <c r="E17" s="8">
        <v>745.68</v>
      </c>
      <c r="F17" s="8"/>
      <c r="G17" s="8"/>
      <c r="H17" s="8">
        <f t="shared" si="0"/>
        <v>745.68</v>
      </c>
      <c r="I17" s="6"/>
      <c r="J17" s="10" t="s">
        <v>21</v>
      </c>
    </row>
    <row r="18" s="2" customFormat="1" customHeight="1" spans="1:10">
      <c r="A18" s="6">
        <f t="shared" si="2"/>
        <v>16</v>
      </c>
      <c r="B18" s="6" t="s">
        <v>29</v>
      </c>
      <c r="C18" s="6" t="s">
        <v>687</v>
      </c>
      <c r="D18" s="6">
        <v>280</v>
      </c>
      <c r="E18" s="8">
        <v>3278.52</v>
      </c>
      <c r="F18" s="8">
        <v>1244.43</v>
      </c>
      <c r="G18" s="8">
        <v>40.19</v>
      </c>
      <c r="H18" s="8">
        <f t="shared" si="0"/>
        <v>4563.14</v>
      </c>
      <c r="I18" s="6"/>
      <c r="J18" s="10" t="s">
        <v>21</v>
      </c>
    </row>
    <row r="19" s="2" customFormat="1" customHeight="1" spans="1:10">
      <c r="A19" s="6">
        <f t="shared" si="2"/>
        <v>17</v>
      </c>
      <c r="B19" s="6" t="s">
        <v>29</v>
      </c>
      <c r="C19" s="6" t="s">
        <v>688</v>
      </c>
      <c r="D19" s="6">
        <v>968</v>
      </c>
      <c r="E19" s="8">
        <v>14837.76</v>
      </c>
      <c r="F19" s="8">
        <v>5444.33</v>
      </c>
      <c r="G19" s="8">
        <v>216.85</v>
      </c>
      <c r="H19" s="8">
        <f t="shared" si="0"/>
        <v>20498.94</v>
      </c>
      <c r="I19" s="6"/>
      <c r="J19" s="10" t="s">
        <v>5</v>
      </c>
    </row>
    <row r="20" s="2" customFormat="1" customHeight="1" spans="1:10">
      <c r="A20" s="6">
        <f t="shared" si="2"/>
        <v>18</v>
      </c>
      <c r="B20" s="6" t="s">
        <v>29</v>
      </c>
      <c r="C20" s="6" t="s">
        <v>689</v>
      </c>
      <c r="D20" s="6">
        <v>80</v>
      </c>
      <c r="E20" s="8">
        <v>691.52</v>
      </c>
      <c r="F20" s="8"/>
      <c r="G20" s="8"/>
      <c r="H20" s="8">
        <f t="shared" si="0"/>
        <v>691.52</v>
      </c>
      <c r="I20" s="6" t="s">
        <v>690</v>
      </c>
      <c r="J20" s="10" t="s">
        <v>21</v>
      </c>
    </row>
    <row r="21" s="2" customFormat="1" customHeight="1" spans="1:10">
      <c r="A21" s="6">
        <f t="shared" si="2"/>
        <v>19</v>
      </c>
      <c r="B21" s="6" t="s">
        <v>29</v>
      </c>
      <c r="C21" s="6" t="s">
        <v>691</v>
      </c>
      <c r="D21" s="6">
        <v>80</v>
      </c>
      <c r="E21" s="8">
        <v>804.22</v>
      </c>
      <c r="F21" s="8"/>
      <c r="G21" s="8"/>
      <c r="H21" s="8">
        <f t="shared" si="0"/>
        <v>804.22</v>
      </c>
      <c r="I21" s="6" t="s">
        <v>692</v>
      </c>
      <c r="J21" s="10" t="s">
        <v>21</v>
      </c>
    </row>
    <row r="22" s="2" customFormat="1" customHeight="1" spans="1:10">
      <c r="A22" s="6">
        <f t="shared" si="2"/>
        <v>20</v>
      </c>
      <c r="B22" s="6" t="s">
        <v>29</v>
      </c>
      <c r="C22" s="6" t="s">
        <v>693</v>
      </c>
      <c r="D22" s="6">
        <v>46</v>
      </c>
      <c r="E22" s="8">
        <v>277.44</v>
      </c>
      <c r="F22" s="8"/>
      <c r="G22" s="8"/>
      <c r="H22" s="8">
        <f t="shared" si="0"/>
        <v>277.44</v>
      </c>
      <c r="I22" s="6"/>
      <c r="J22" s="10" t="s">
        <v>21</v>
      </c>
    </row>
    <row r="23" s="2" customFormat="1" customHeight="1" spans="1:10">
      <c r="A23" s="6">
        <f t="shared" si="2"/>
        <v>21</v>
      </c>
      <c r="B23" s="6" t="s">
        <v>29</v>
      </c>
      <c r="C23" s="6" t="s">
        <v>694</v>
      </c>
      <c r="D23" s="6">
        <v>112</v>
      </c>
      <c r="E23" s="8">
        <v>1077.32</v>
      </c>
      <c r="F23" s="8"/>
      <c r="G23" s="8"/>
      <c r="H23" s="8">
        <f t="shared" si="0"/>
        <v>1077.32</v>
      </c>
      <c r="I23" s="6" t="s">
        <v>695</v>
      </c>
      <c r="J23" s="10" t="s">
        <v>21</v>
      </c>
    </row>
    <row r="24" s="2" customFormat="1" customHeight="1" spans="1:10">
      <c r="A24" s="6">
        <f t="shared" ref="A24:A33" si="3">ROW()-2</f>
        <v>22</v>
      </c>
      <c r="B24" s="6" t="s">
        <v>29</v>
      </c>
      <c r="C24" s="6" t="s">
        <v>696</v>
      </c>
      <c r="D24" s="6">
        <v>81</v>
      </c>
      <c r="E24" s="8">
        <v>577.54</v>
      </c>
      <c r="F24" s="8"/>
      <c r="G24" s="8"/>
      <c r="H24" s="8">
        <f t="shared" si="0"/>
        <v>577.54</v>
      </c>
      <c r="I24" s="6" t="s">
        <v>540</v>
      </c>
      <c r="J24" s="10" t="s">
        <v>21</v>
      </c>
    </row>
    <row r="25" s="2" customFormat="1" customHeight="1" spans="1:10">
      <c r="A25" s="6">
        <f t="shared" si="3"/>
        <v>23</v>
      </c>
      <c r="B25" s="6" t="s">
        <v>29</v>
      </c>
      <c r="C25" s="6" t="s">
        <v>697</v>
      </c>
      <c r="D25" s="6">
        <v>72</v>
      </c>
      <c r="E25" s="8">
        <v>473.02</v>
      </c>
      <c r="F25" s="8"/>
      <c r="G25" s="8"/>
      <c r="H25" s="8">
        <f t="shared" si="0"/>
        <v>473.02</v>
      </c>
      <c r="I25" s="6" t="s">
        <v>540</v>
      </c>
      <c r="J25" s="10" t="s">
        <v>21</v>
      </c>
    </row>
    <row r="26" s="2" customFormat="1" customHeight="1" spans="1:10">
      <c r="A26" s="6">
        <f t="shared" si="3"/>
        <v>24</v>
      </c>
      <c r="B26" s="6" t="s">
        <v>29</v>
      </c>
      <c r="C26" s="6" t="s">
        <v>698</v>
      </c>
      <c r="D26" s="6">
        <v>68</v>
      </c>
      <c r="E26" s="8">
        <v>722.76</v>
      </c>
      <c r="F26" s="8"/>
      <c r="G26" s="8"/>
      <c r="H26" s="8">
        <f t="shared" si="0"/>
        <v>722.76</v>
      </c>
      <c r="I26" s="6" t="s">
        <v>699</v>
      </c>
      <c r="J26" s="10" t="s">
        <v>21</v>
      </c>
    </row>
    <row r="27" s="2" customFormat="1" customHeight="1" spans="1:10">
      <c r="A27" s="6">
        <f t="shared" si="3"/>
        <v>25</v>
      </c>
      <c r="B27" s="6" t="s">
        <v>29</v>
      </c>
      <c r="C27" s="6" t="s">
        <v>700</v>
      </c>
      <c r="D27" s="6">
        <v>102</v>
      </c>
      <c r="E27" s="8">
        <v>885.26</v>
      </c>
      <c r="F27" s="8"/>
      <c r="G27" s="8"/>
      <c r="H27" s="8">
        <f t="shared" si="0"/>
        <v>885.26</v>
      </c>
      <c r="I27" s="6"/>
      <c r="J27" s="10" t="s">
        <v>21</v>
      </c>
    </row>
    <row r="28" s="2" customFormat="1" customHeight="1" spans="1:10">
      <c r="A28" s="6">
        <f t="shared" si="3"/>
        <v>26</v>
      </c>
      <c r="B28" s="6" t="s">
        <v>29</v>
      </c>
      <c r="C28" s="6" t="s">
        <v>701</v>
      </c>
      <c r="D28" s="6">
        <v>96</v>
      </c>
      <c r="E28" s="8">
        <v>2467.02</v>
      </c>
      <c r="F28" s="8"/>
      <c r="G28" s="8"/>
      <c r="H28" s="8">
        <f t="shared" si="0"/>
        <v>2467.02</v>
      </c>
      <c r="I28" s="6"/>
      <c r="J28" s="10" t="s">
        <v>21</v>
      </c>
    </row>
    <row r="29" s="2" customFormat="1" customHeight="1" spans="1:10">
      <c r="A29" s="6">
        <f t="shared" si="3"/>
        <v>27</v>
      </c>
      <c r="B29" s="6" t="s">
        <v>29</v>
      </c>
      <c r="C29" s="6" t="s">
        <v>702</v>
      </c>
      <c r="D29" s="6">
        <v>49</v>
      </c>
      <c r="E29" s="8">
        <v>605.35</v>
      </c>
      <c r="F29" s="8"/>
      <c r="G29" s="8"/>
      <c r="H29" s="8">
        <f t="shared" si="0"/>
        <v>605.35</v>
      </c>
      <c r="I29" s="6" t="s">
        <v>703</v>
      </c>
      <c r="J29" s="10" t="s">
        <v>21</v>
      </c>
    </row>
    <row r="30" s="2" customFormat="1" customHeight="1" spans="1:10">
      <c r="A30" s="6">
        <f t="shared" si="3"/>
        <v>28</v>
      </c>
      <c r="B30" s="6" t="s">
        <v>29</v>
      </c>
      <c r="C30" s="6" t="s">
        <v>704</v>
      </c>
      <c r="D30" s="6">
        <v>48</v>
      </c>
      <c r="E30" s="8">
        <v>361.48</v>
      </c>
      <c r="F30" s="8"/>
      <c r="G30" s="8"/>
      <c r="H30" s="8">
        <f t="shared" si="0"/>
        <v>361.48</v>
      </c>
      <c r="I30" s="6" t="s">
        <v>540</v>
      </c>
      <c r="J30" s="10" t="s">
        <v>21</v>
      </c>
    </row>
    <row r="31" s="2" customFormat="1" customHeight="1" spans="1:10">
      <c r="A31" s="6">
        <f t="shared" si="3"/>
        <v>29</v>
      </c>
      <c r="B31" s="6" t="s">
        <v>29</v>
      </c>
      <c r="C31" s="6" t="s">
        <v>705</v>
      </c>
      <c r="D31" s="6">
        <v>49</v>
      </c>
      <c r="E31" s="8">
        <v>342.91</v>
      </c>
      <c r="F31" s="8"/>
      <c r="G31" s="8"/>
      <c r="H31" s="8">
        <f t="shared" si="0"/>
        <v>342.91</v>
      </c>
      <c r="I31" s="6" t="s">
        <v>706</v>
      </c>
      <c r="J31" s="10" t="s">
        <v>21</v>
      </c>
    </row>
    <row r="32" s="2" customFormat="1" customHeight="1" spans="1:10">
      <c r="A32" s="6">
        <f t="shared" si="3"/>
        <v>30</v>
      </c>
      <c r="B32" s="6" t="s">
        <v>29</v>
      </c>
      <c r="C32" s="6" t="s">
        <v>707</v>
      </c>
      <c r="D32" s="6">
        <v>41</v>
      </c>
      <c r="E32" s="8">
        <v>309</v>
      </c>
      <c r="F32" s="8"/>
      <c r="G32" s="8"/>
      <c r="H32" s="8">
        <f t="shared" si="0"/>
        <v>309</v>
      </c>
      <c r="I32" s="6" t="s">
        <v>540</v>
      </c>
      <c r="J32" s="10" t="s">
        <v>21</v>
      </c>
    </row>
    <row r="33" s="2" customFormat="1" customHeight="1" spans="1:10">
      <c r="A33" s="6">
        <f t="shared" si="3"/>
        <v>31</v>
      </c>
      <c r="B33" s="6" t="s">
        <v>29</v>
      </c>
      <c r="C33" s="6" t="s">
        <v>708</v>
      </c>
      <c r="D33" s="6">
        <v>41</v>
      </c>
      <c r="E33" s="8">
        <v>316.3</v>
      </c>
      <c r="F33" s="8"/>
      <c r="G33" s="8"/>
      <c r="H33" s="8">
        <f t="shared" si="0"/>
        <v>316.3</v>
      </c>
      <c r="I33" s="6" t="s">
        <v>706</v>
      </c>
      <c r="J33" s="10" t="s">
        <v>21</v>
      </c>
    </row>
    <row r="34" s="2" customFormat="1" customHeight="1" spans="1:10">
      <c r="A34" s="6">
        <f t="shared" ref="A34:A43" si="4">ROW()-2</f>
        <v>32</v>
      </c>
      <c r="B34" s="6" t="s">
        <v>29</v>
      </c>
      <c r="C34" s="6" t="s">
        <v>709</v>
      </c>
      <c r="D34" s="6">
        <v>46</v>
      </c>
      <c r="E34" s="8">
        <v>357.49</v>
      </c>
      <c r="F34" s="8"/>
      <c r="G34" s="8"/>
      <c r="H34" s="8">
        <f t="shared" si="0"/>
        <v>357.49</v>
      </c>
      <c r="I34" s="6" t="s">
        <v>540</v>
      </c>
      <c r="J34" s="10" t="s">
        <v>21</v>
      </c>
    </row>
    <row r="35" s="2" customFormat="1" customHeight="1" spans="1:10">
      <c r="A35" s="6">
        <f t="shared" si="4"/>
        <v>33</v>
      </c>
      <c r="B35" s="6" t="s">
        <v>29</v>
      </c>
      <c r="C35" s="6" t="s">
        <v>710</v>
      </c>
      <c r="D35" s="6">
        <v>44</v>
      </c>
      <c r="E35" s="8">
        <v>300.61</v>
      </c>
      <c r="F35" s="8"/>
      <c r="G35" s="8"/>
      <c r="H35" s="8">
        <f t="shared" si="0"/>
        <v>300.61</v>
      </c>
      <c r="I35" s="6" t="s">
        <v>706</v>
      </c>
      <c r="J35" s="10" t="s">
        <v>21</v>
      </c>
    </row>
    <row r="36" s="2" customFormat="1" customHeight="1" spans="1:10">
      <c r="A36" s="6">
        <f t="shared" si="4"/>
        <v>34</v>
      </c>
      <c r="B36" s="6" t="s">
        <v>29</v>
      </c>
      <c r="C36" s="6" t="s">
        <v>711</v>
      </c>
      <c r="D36" s="6">
        <v>86</v>
      </c>
      <c r="E36" s="8">
        <v>617.31</v>
      </c>
      <c r="F36" s="8"/>
      <c r="G36" s="8"/>
      <c r="H36" s="8">
        <f t="shared" si="0"/>
        <v>617.31</v>
      </c>
      <c r="I36" s="6" t="s">
        <v>540</v>
      </c>
      <c r="J36" s="10" t="s">
        <v>21</v>
      </c>
    </row>
    <row r="37" s="2" customFormat="1" customHeight="1" spans="1:10">
      <c r="A37" s="6">
        <f t="shared" si="4"/>
        <v>35</v>
      </c>
      <c r="B37" s="6" t="s">
        <v>29</v>
      </c>
      <c r="C37" s="6" t="s">
        <v>712</v>
      </c>
      <c r="D37" s="6">
        <v>76</v>
      </c>
      <c r="E37" s="8">
        <v>2027.17</v>
      </c>
      <c r="F37" s="8"/>
      <c r="G37" s="8"/>
      <c r="H37" s="8">
        <f t="shared" si="0"/>
        <v>2027.17</v>
      </c>
      <c r="I37" s="6" t="s">
        <v>509</v>
      </c>
      <c r="J37" s="10" t="s">
        <v>21</v>
      </c>
    </row>
    <row r="38" s="2" customFormat="1" customHeight="1" spans="1:10">
      <c r="A38" s="6">
        <f t="shared" si="4"/>
        <v>36</v>
      </c>
      <c r="B38" s="6" t="s">
        <v>29</v>
      </c>
      <c r="C38" s="6" t="s">
        <v>713</v>
      </c>
      <c r="D38" s="6"/>
      <c r="E38" s="8"/>
      <c r="F38" s="8">
        <v>1336.61</v>
      </c>
      <c r="G38" s="8"/>
      <c r="H38" s="8">
        <f t="shared" si="0"/>
        <v>1336.61</v>
      </c>
      <c r="I38" s="6"/>
      <c r="J38" s="10" t="s">
        <v>21</v>
      </c>
    </row>
    <row r="39" s="2" customFormat="1" customHeight="1" spans="1:10">
      <c r="A39" s="6">
        <f t="shared" si="4"/>
        <v>37</v>
      </c>
      <c r="B39" s="6" t="s">
        <v>29</v>
      </c>
      <c r="C39" s="6" t="s">
        <v>714</v>
      </c>
      <c r="D39" s="6">
        <v>183</v>
      </c>
      <c r="E39" s="8">
        <v>1300.75</v>
      </c>
      <c r="F39" s="8"/>
      <c r="G39" s="8"/>
      <c r="H39" s="8">
        <f t="shared" si="0"/>
        <v>1300.75</v>
      </c>
      <c r="I39" s="6" t="s">
        <v>715</v>
      </c>
      <c r="J39" s="10" t="s">
        <v>21</v>
      </c>
    </row>
    <row r="40" s="2" customFormat="1" customHeight="1" spans="1:10">
      <c r="A40" s="6">
        <f t="shared" si="4"/>
        <v>38</v>
      </c>
      <c r="B40" s="6" t="s">
        <v>29</v>
      </c>
      <c r="C40" s="6" t="s">
        <v>716</v>
      </c>
      <c r="D40" s="6">
        <v>186</v>
      </c>
      <c r="E40" s="8">
        <v>1465.96</v>
      </c>
      <c r="F40" s="8"/>
      <c r="G40" s="8"/>
      <c r="H40" s="8">
        <f t="shared" si="0"/>
        <v>1465.96</v>
      </c>
      <c r="I40" s="6" t="s">
        <v>717</v>
      </c>
      <c r="J40" s="10" t="s">
        <v>21</v>
      </c>
    </row>
    <row r="41" s="2" customFormat="1" customHeight="1" spans="1:10">
      <c r="A41" s="6">
        <f t="shared" si="4"/>
        <v>39</v>
      </c>
      <c r="B41" s="6" t="s">
        <v>29</v>
      </c>
      <c r="C41" s="6" t="s">
        <v>718</v>
      </c>
      <c r="D41" s="6">
        <v>232</v>
      </c>
      <c r="E41" s="8">
        <v>2375.97</v>
      </c>
      <c r="F41" s="8"/>
      <c r="G41" s="8"/>
      <c r="H41" s="8">
        <f t="shared" si="0"/>
        <v>2375.97</v>
      </c>
      <c r="I41" s="6" t="s">
        <v>719</v>
      </c>
      <c r="J41" s="10" t="s">
        <v>21</v>
      </c>
    </row>
    <row r="42" s="2" customFormat="1" customHeight="1" spans="1:10">
      <c r="A42" s="6">
        <f t="shared" si="4"/>
        <v>40</v>
      </c>
      <c r="B42" s="6" t="s">
        <v>29</v>
      </c>
      <c r="C42" s="6" t="s">
        <v>720</v>
      </c>
      <c r="D42" s="6">
        <v>68</v>
      </c>
      <c r="E42" s="8">
        <v>389.31</v>
      </c>
      <c r="F42" s="8"/>
      <c r="G42" s="8"/>
      <c r="H42" s="8">
        <f t="shared" si="0"/>
        <v>389.31</v>
      </c>
      <c r="I42" s="6" t="s">
        <v>392</v>
      </c>
      <c r="J42" s="10" t="s">
        <v>21</v>
      </c>
    </row>
    <row r="43" s="2" customFormat="1" customHeight="1" spans="1:10">
      <c r="A43" s="6">
        <f t="shared" si="4"/>
        <v>41</v>
      </c>
      <c r="B43" s="6" t="s">
        <v>29</v>
      </c>
      <c r="C43" s="6" t="s">
        <v>721</v>
      </c>
      <c r="D43" s="6">
        <v>36</v>
      </c>
      <c r="E43" s="8">
        <v>275.92</v>
      </c>
      <c r="F43" s="8"/>
      <c r="G43" s="8"/>
      <c r="H43" s="8">
        <f t="shared" si="0"/>
        <v>275.92</v>
      </c>
      <c r="I43" s="6" t="s">
        <v>717</v>
      </c>
      <c r="J43" s="10" t="s">
        <v>21</v>
      </c>
    </row>
    <row r="44" s="2" customFormat="1" customHeight="1" spans="1:10">
      <c r="A44" s="6">
        <f t="shared" ref="A44:A53" si="5">ROW()-2</f>
        <v>42</v>
      </c>
      <c r="B44" s="6" t="s">
        <v>29</v>
      </c>
      <c r="C44" s="6" t="s">
        <v>722</v>
      </c>
      <c r="D44" s="6">
        <v>90</v>
      </c>
      <c r="E44" s="8">
        <v>184.77</v>
      </c>
      <c r="F44" s="8"/>
      <c r="G44" s="8"/>
      <c r="H44" s="8">
        <f t="shared" si="0"/>
        <v>184.77</v>
      </c>
      <c r="I44" s="6" t="s">
        <v>542</v>
      </c>
      <c r="J44" s="10" t="s">
        <v>21</v>
      </c>
    </row>
    <row r="45" s="2" customFormat="1" customHeight="1" spans="1:10">
      <c r="A45" s="6">
        <f t="shared" si="5"/>
        <v>43</v>
      </c>
      <c r="B45" s="6" t="s">
        <v>29</v>
      </c>
      <c r="C45" s="6" t="s">
        <v>723</v>
      </c>
      <c r="D45" s="6">
        <v>70</v>
      </c>
      <c r="E45" s="8">
        <v>254.43</v>
      </c>
      <c r="F45" s="8"/>
      <c r="G45" s="8"/>
      <c r="H45" s="8">
        <f t="shared" si="0"/>
        <v>254.43</v>
      </c>
      <c r="I45" s="6" t="s">
        <v>392</v>
      </c>
      <c r="J45" s="10" t="s">
        <v>21</v>
      </c>
    </row>
    <row r="46" s="2" customFormat="1" customHeight="1" spans="1:10">
      <c r="A46" s="6">
        <f t="shared" si="5"/>
        <v>44</v>
      </c>
      <c r="B46" s="6" t="s">
        <v>29</v>
      </c>
      <c r="C46" s="6" t="s">
        <v>724</v>
      </c>
      <c r="D46" s="6"/>
      <c r="E46" s="8">
        <v>1732.1</v>
      </c>
      <c r="F46" s="8"/>
      <c r="G46" s="8"/>
      <c r="H46" s="8">
        <f t="shared" si="0"/>
        <v>1732.1</v>
      </c>
      <c r="I46" s="6" t="s">
        <v>725</v>
      </c>
      <c r="J46" s="10" t="s">
        <v>6</v>
      </c>
    </row>
    <row r="47" s="2" customFormat="1" customHeight="1" spans="1:10">
      <c r="A47" s="6">
        <f t="shared" si="5"/>
        <v>45</v>
      </c>
      <c r="B47" s="6" t="s">
        <v>29</v>
      </c>
      <c r="C47" s="6" t="s">
        <v>726</v>
      </c>
      <c r="D47" s="6"/>
      <c r="E47" s="8">
        <v>831.01</v>
      </c>
      <c r="F47" s="8"/>
      <c r="G47" s="8"/>
      <c r="H47" s="8">
        <f t="shared" si="0"/>
        <v>831.01</v>
      </c>
      <c r="I47" s="6" t="s">
        <v>727</v>
      </c>
      <c r="J47" s="10" t="s">
        <v>21</v>
      </c>
    </row>
    <row r="48" s="2" customFormat="1" customHeight="1" spans="1:10">
      <c r="A48" s="6">
        <f t="shared" si="5"/>
        <v>46</v>
      </c>
      <c r="B48" s="6" t="s">
        <v>29</v>
      </c>
      <c r="C48" s="6" t="s">
        <v>728</v>
      </c>
      <c r="D48" s="6"/>
      <c r="E48" s="8">
        <v>1984.47</v>
      </c>
      <c r="F48" s="8"/>
      <c r="G48" s="8"/>
      <c r="H48" s="8">
        <v>1984.47</v>
      </c>
      <c r="I48" s="6" t="s">
        <v>729</v>
      </c>
      <c r="J48" s="10" t="s">
        <v>21</v>
      </c>
    </row>
    <row r="49" s="2" customFormat="1" customHeight="1" spans="1:10">
      <c r="A49" s="6">
        <f t="shared" si="5"/>
        <v>47</v>
      </c>
      <c r="B49" s="6" t="s">
        <v>29</v>
      </c>
      <c r="C49" s="6" t="s">
        <v>730</v>
      </c>
      <c r="D49" s="6"/>
      <c r="E49" s="8">
        <v>1343.74</v>
      </c>
      <c r="F49" s="8"/>
      <c r="G49" s="8"/>
      <c r="H49" s="8">
        <v>1343.74</v>
      </c>
      <c r="I49" s="6" t="s">
        <v>731</v>
      </c>
      <c r="J49" s="10" t="s">
        <v>21</v>
      </c>
    </row>
    <row r="50" s="2" customFormat="1" customHeight="1" spans="1:10">
      <c r="A50" s="6">
        <f t="shared" si="5"/>
        <v>48</v>
      </c>
      <c r="B50" s="6" t="s">
        <v>29</v>
      </c>
      <c r="C50" s="6" t="s">
        <v>732</v>
      </c>
      <c r="D50" s="6">
        <v>758</v>
      </c>
      <c r="E50" s="8">
        <v>7338.53</v>
      </c>
      <c r="F50" s="8"/>
      <c r="G50" s="8">
        <v>321.46</v>
      </c>
      <c r="H50" s="8">
        <v>7659.99</v>
      </c>
      <c r="I50" s="6"/>
      <c r="J50" s="10" t="s">
        <v>21</v>
      </c>
    </row>
    <row r="51" s="2" customFormat="1" customHeight="1" spans="1:10">
      <c r="A51" s="6">
        <f t="shared" si="5"/>
        <v>49</v>
      </c>
      <c r="B51" s="6" t="s">
        <v>29</v>
      </c>
      <c r="C51" s="6" t="s">
        <v>733</v>
      </c>
      <c r="D51" s="6">
        <v>98</v>
      </c>
      <c r="E51" s="8">
        <v>1315.12</v>
      </c>
      <c r="F51" s="8"/>
      <c r="G51" s="8"/>
      <c r="H51" s="8">
        <v>1315.12</v>
      </c>
      <c r="I51" s="6" t="s">
        <v>542</v>
      </c>
      <c r="J51" s="10" t="s">
        <v>21</v>
      </c>
    </row>
    <row r="52" s="2" customFormat="1" customHeight="1" spans="1:10">
      <c r="A52" s="6">
        <f t="shared" si="5"/>
        <v>50</v>
      </c>
      <c r="B52" s="6" t="s">
        <v>29</v>
      </c>
      <c r="C52" s="6" t="s">
        <v>734</v>
      </c>
      <c r="D52" s="6">
        <v>200</v>
      </c>
      <c r="E52" s="8">
        <v>2848.28</v>
      </c>
      <c r="F52" s="8"/>
      <c r="G52" s="8"/>
      <c r="H52" s="8">
        <v>2848.28</v>
      </c>
      <c r="I52" s="6"/>
      <c r="J52" s="10" t="s">
        <v>21</v>
      </c>
    </row>
    <row r="53" s="2" customFormat="1" customHeight="1" spans="1:10">
      <c r="A53" s="6">
        <f t="shared" si="5"/>
        <v>51</v>
      </c>
      <c r="B53" s="6" t="s">
        <v>29</v>
      </c>
      <c r="C53" s="6" t="s">
        <v>735</v>
      </c>
      <c r="D53" s="6">
        <v>348</v>
      </c>
      <c r="E53" s="8">
        <v>6092.67</v>
      </c>
      <c r="F53" s="8"/>
      <c r="G53" s="8"/>
      <c r="H53" s="8">
        <v>6092.67</v>
      </c>
      <c r="I53" s="6"/>
      <c r="J53" s="10" t="s">
        <v>21</v>
      </c>
    </row>
    <row r="54" s="2" customFormat="1" customHeight="1" spans="1:10">
      <c r="A54" s="6">
        <f t="shared" ref="A54:A63" si="6">ROW()-2</f>
        <v>52</v>
      </c>
      <c r="B54" s="6" t="s">
        <v>29</v>
      </c>
      <c r="C54" s="6" t="s">
        <v>736</v>
      </c>
      <c r="D54" s="6">
        <v>160</v>
      </c>
      <c r="E54" s="8">
        <v>1595.43</v>
      </c>
      <c r="F54" s="8"/>
      <c r="G54" s="8"/>
      <c r="H54" s="8">
        <v>1595.43</v>
      </c>
      <c r="I54" s="6"/>
      <c r="J54" s="10" t="s">
        <v>21</v>
      </c>
    </row>
    <row r="55" s="2" customFormat="1" customHeight="1" spans="1:10">
      <c r="A55" s="6">
        <f t="shared" si="6"/>
        <v>53</v>
      </c>
      <c r="B55" s="6" t="s">
        <v>29</v>
      </c>
      <c r="C55" s="6" t="s">
        <v>737</v>
      </c>
      <c r="D55" s="6">
        <v>430</v>
      </c>
      <c r="E55" s="8">
        <v>7037.95</v>
      </c>
      <c r="F55" s="8">
        <v>290.9</v>
      </c>
      <c r="G55" s="8">
        <v>885.74</v>
      </c>
      <c r="H55" s="8">
        <v>8214.59</v>
      </c>
      <c r="I55" s="6"/>
      <c r="J55" s="10" t="s">
        <v>21</v>
      </c>
    </row>
    <row r="56" s="2" customFormat="1" customHeight="1" spans="1:10">
      <c r="A56" s="6">
        <f t="shared" si="6"/>
        <v>54</v>
      </c>
      <c r="B56" s="6" t="s">
        <v>29</v>
      </c>
      <c r="C56" s="6" t="s">
        <v>738</v>
      </c>
      <c r="D56" s="6">
        <v>517</v>
      </c>
      <c r="E56" s="8">
        <v>7397.33</v>
      </c>
      <c r="F56" s="8">
        <v>3000.51</v>
      </c>
      <c r="G56" s="8"/>
      <c r="H56" s="8">
        <v>10397.84</v>
      </c>
      <c r="I56" s="6"/>
      <c r="J56" s="10" t="s">
        <v>21</v>
      </c>
    </row>
    <row r="57" s="2" customFormat="1" customHeight="1" spans="1:10">
      <c r="A57" s="6">
        <f t="shared" si="6"/>
        <v>55</v>
      </c>
      <c r="B57" s="6" t="s">
        <v>29</v>
      </c>
      <c r="C57" s="6" t="s">
        <v>739</v>
      </c>
      <c r="D57" s="6">
        <v>129</v>
      </c>
      <c r="E57" s="8">
        <v>993.06</v>
      </c>
      <c r="F57" s="8"/>
      <c r="G57" s="8"/>
      <c r="H57" s="8">
        <v>993.06</v>
      </c>
      <c r="I57" s="6" t="s">
        <v>740</v>
      </c>
      <c r="J57" s="10" t="s">
        <v>21</v>
      </c>
    </row>
    <row r="58" s="2" customFormat="1" customHeight="1" spans="1:10">
      <c r="A58" s="6">
        <f t="shared" si="6"/>
        <v>56</v>
      </c>
      <c r="B58" s="6" t="s">
        <v>29</v>
      </c>
      <c r="C58" s="6" t="s">
        <v>741</v>
      </c>
      <c r="D58" s="6">
        <v>89</v>
      </c>
      <c r="E58" s="8">
        <v>1067.66</v>
      </c>
      <c r="F58" s="8"/>
      <c r="G58" s="8"/>
      <c r="H58" s="8">
        <v>1067.66</v>
      </c>
      <c r="I58" s="6" t="s">
        <v>742</v>
      </c>
      <c r="J58" s="10" t="s">
        <v>21</v>
      </c>
    </row>
    <row r="59" s="2" customFormat="1" customHeight="1" spans="1:10">
      <c r="A59" s="6">
        <f t="shared" si="6"/>
        <v>57</v>
      </c>
      <c r="B59" s="6" t="s">
        <v>29</v>
      </c>
      <c r="C59" s="6" t="s">
        <v>743</v>
      </c>
      <c r="D59" s="6"/>
      <c r="E59" s="8">
        <v>2244.67</v>
      </c>
      <c r="F59" s="8"/>
      <c r="G59" s="8"/>
      <c r="H59" s="8">
        <v>2244.67</v>
      </c>
      <c r="I59" s="6"/>
      <c r="J59" s="10" t="s">
        <v>21</v>
      </c>
    </row>
    <row r="60" s="2" customFormat="1" customHeight="1" spans="1:10">
      <c r="A60" s="6">
        <f t="shared" si="6"/>
        <v>58</v>
      </c>
      <c r="B60" s="6" t="s">
        <v>29</v>
      </c>
      <c r="C60" s="6" t="s">
        <v>744</v>
      </c>
      <c r="D60" s="6"/>
      <c r="E60" s="8">
        <v>1654.52</v>
      </c>
      <c r="F60" s="8"/>
      <c r="G60" s="8"/>
      <c r="H60" s="8">
        <v>1654.52</v>
      </c>
      <c r="I60" s="6"/>
      <c r="J60" s="10" t="s">
        <v>21</v>
      </c>
    </row>
    <row r="61" s="2" customFormat="1" customHeight="1" spans="1:10">
      <c r="A61" s="6">
        <f t="shared" si="6"/>
        <v>59</v>
      </c>
      <c r="B61" s="6" t="s">
        <v>29</v>
      </c>
      <c r="C61" s="6" t="s">
        <v>745</v>
      </c>
      <c r="D61" s="6">
        <v>216</v>
      </c>
      <c r="E61" s="8">
        <v>3091.65</v>
      </c>
      <c r="F61" s="8"/>
      <c r="G61" s="8">
        <v>524.27</v>
      </c>
      <c r="H61" s="8">
        <f t="shared" si="0"/>
        <v>3615.92</v>
      </c>
      <c r="I61" s="6"/>
      <c r="J61" s="10" t="s">
        <v>21</v>
      </c>
    </row>
    <row r="62" s="2" customFormat="1" customHeight="1" spans="1:10">
      <c r="A62" s="6">
        <f t="shared" si="6"/>
        <v>60</v>
      </c>
      <c r="B62" s="6" t="s">
        <v>29</v>
      </c>
      <c r="C62" s="6" t="s">
        <v>746</v>
      </c>
      <c r="D62" s="6">
        <v>220</v>
      </c>
      <c r="E62" s="8">
        <v>2671.28</v>
      </c>
      <c r="F62" s="8">
        <v>151.48</v>
      </c>
      <c r="G62" s="8">
        <v>198.11</v>
      </c>
      <c r="H62" s="8">
        <f t="shared" si="0"/>
        <v>3020.87</v>
      </c>
      <c r="I62" s="6"/>
      <c r="J62" s="10" t="s">
        <v>21</v>
      </c>
    </row>
    <row r="63" s="2" customFormat="1" customHeight="1" spans="1:10">
      <c r="A63" s="6">
        <f t="shared" si="6"/>
        <v>61</v>
      </c>
      <c r="B63" s="6" t="s">
        <v>29</v>
      </c>
      <c r="C63" s="6" t="s">
        <v>747</v>
      </c>
      <c r="D63" s="6">
        <v>670</v>
      </c>
      <c r="E63" s="8">
        <v>11083.74</v>
      </c>
      <c r="F63" s="8"/>
      <c r="G63" s="8">
        <v>217.99</v>
      </c>
      <c r="H63" s="8">
        <f t="shared" si="0"/>
        <v>11301.73</v>
      </c>
      <c r="I63" s="6"/>
      <c r="J63" s="10" t="s">
        <v>21</v>
      </c>
    </row>
    <row r="64" s="2" customFormat="1" customHeight="1" spans="1:10">
      <c r="A64" s="6">
        <f t="shared" ref="A64:A73" si="7">ROW()-2</f>
        <v>62</v>
      </c>
      <c r="B64" s="6" t="s">
        <v>29</v>
      </c>
      <c r="C64" s="6" t="s">
        <v>748</v>
      </c>
      <c r="D64" s="6">
        <v>614</v>
      </c>
      <c r="E64" s="8">
        <v>8277.54</v>
      </c>
      <c r="F64" s="8"/>
      <c r="G64" s="8"/>
      <c r="H64" s="8">
        <f t="shared" si="0"/>
        <v>8277.54</v>
      </c>
      <c r="I64" s="6"/>
      <c r="J64" s="10" t="s">
        <v>21</v>
      </c>
    </row>
    <row r="65" s="2" customFormat="1" customHeight="1" spans="1:10">
      <c r="A65" s="6">
        <f t="shared" si="7"/>
        <v>63</v>
      </c>
      <c r="B65" s="6" t="s">
        <v>29</v>
      </c>
      <c r="C65" s="6" t="s">
        <v>749</v>
      </c>
      <c r="D65" s="6">
        <v>516</v>
      </c>
      <c r="E65" s="8">
        <v>9470.1</v>
      </c>
      <c r="F65" s="8">
        <v>527.64</v>
      </c>
      <c r="G65" s="8">
        <v>872.82</v>
      </c>
      <c r="H65" s="8">
        <f t="shared" si="0"/>
        <v>10870.56</v>
      </c>
      <c r="I65" s="6"/>
      <c r="J65" s="10" t="s">
        <v>21</v>
      </c>
    </row>
    <row r="66" s="2" customFormat="1" customHeight="1" spans="1:10">
      <c r="A66" s="6">
        <f t="shared" si="7"/>
        <v>64</v>
      </c>
      <c r="B66" s="6" t="s">
        <v>29</v>
      </c>
      <c r="C66" s="6" t="s">
        <v>750</v>
      </c>
      <c r="D66" s="6">
        <v>615</v>
      </c>
      <c r="E66" s="8">
        <v>11147.1</v>
      </c>
      <c r="F66" s="8">
        <v>8822.07</v>
      </c>
      <c r="G66" s="8"/>
      <c r="H66" s="8">
        <f t="shared" si="0"/>
        <v>19969.17</v>
      </c>
      <c r="I66" s="6"/>
      <c r="J66" s="10" t="s">
        <v>5</v>
      </c>
    </row>
    <row r="67" s="2" customFormat="1" customHeight="1" spans="1:10">
      <c r="A67" s="6">
        <f t="shared" si="7"/>
        <v>65</v>
      </c>
      <c r="B67" s="6" t="s">
        <v>29</v>
      </c>
      <c r="C67" s="6" t="s">
        <v>751</v>
      </c>
      <c r="D67" s="6">
        <v>720</v>
      </c>
      <c r="E67" s="8">
        <v>7259.04</v>
      </c>
      <c r="F67" s="8">
        <v>2568.7</v>
      </c>
      <c r="G67" s="11"/>
      <c r="H67" s="8">
        <f t="shared" ref="H67:H73" si="8">SUM(E67:G67)</f>
        <v>9827.74</v>
      </c>
      <c r="I67" s="6"/>
      <c r="J67" s="10" t="s">
        <v>21</v>
      </c>
    </row>
    <row r="68" s="2" customFormat="1" customHeight="1" spans="1:10">
      <c r="A68" s="6">
        <f t="shared" si="7"/>
        <v>66</v>
      </c>
      <c r="B68" s="6" t="s">
        <v>29</v>
      </c>
      <c r="C68" s="6" t="s">
        <v>752</v>
      </c>
      <c r="D68" s="6">
        <v>262</v>
      </c>
      <c r="E68" s="8">
        <v>3930.21</v>
      </c>
      <c r="F68" s="8">
        <v>599.19</v>
      </c>
      <c r="G68" s="8"/>
      <c r="H68" s="8">
        <f t="shared" si="8"/>
        <v>4529.4</v>
      </c>
      <c r="I68" s="6"/>
      <c r="J68" s="10" t="s">
        <v>21</v>
      </c>
    </row>
    <row r="69" s="2" customFormat="1" customHeight="1" spans="1:10">
      <c r="A69" s="6">
        <f t="shared" si="7"/>
        <v>67</v>
      </c>
      <c r="B69" s="6" t="s">
        <v>29</v>
      </c>
      <c r="C69" s="6" t="s">
        <v>753</v>
      </c>
      <c r="D69" s="6">
        <v>203</v>
      </c>
      <c r="E69" s="8">
        <v>3241.69</v>
      </c>
      <c r="F69" s="8">
        <v>1214.61</v>
      </c>
      <c r="G69" s="8"/>
      <c r="H69" s="8">
        <f t="shared" si="8"/>
        <v>4456.3</v>
      </c>
      <c r="I69" s="6"/>
      <c r="J69" s="10" t="s">
        <v>21</v>
      </c>
    </row>
    <row r="70" s="2" customFormat="1" customHeight="1" spans="1:10">
      <c r="A70" s="6">
        <f t="shared" si="7"/>
        <v>68</v>
      </c>
      <c r="B70" s="6" t="s">
        <v>29</v>
      </c>
      <c r="C70" s="6" t="s">
        <v>754</v>
      </c>
      <c r="D70" s="6">
        <v>1291</v>
      </c>
      <c r="E70" s="8">
        <v>19365.27</v>
      </c>
      <c r="F70" s="8">
        <v>8359.89</v>
      </c>
      <c r="G70" s="8"/>
      <c r="H70" s="8">
        <f t="shared" si="8"/>
        <v>27725.16</v>
      </c>
      <c r="I70" s="6"/>
      <c r="J70" s="10" t="s">
        <v>21</v>
      </c>
    </row>
    <row r="71" s="2" customFormat="1" customHeight="1" spans="1:10">
      <c r="A71" s="6">
        <f t="shared" si="7"/>
        <v>69</v>
      </c>
      <c r="B71" s="6" t="s">
        <v>29</v>
      </c>
      <c r="C71" s="6" t="s">
        <v>755</v>
      </c>
      <c r="D71" s="6">
        <v>858</v>
      </c>
      <c r="E71" s="8">
        <v>6130.74</v>
      </c>
      <c r="F71" s="8"/>
      <c r="G71" s="8"/>
      <c r="H71" s="8">
        <f t="shared" si="8"/>
        <v>6130.74</v>
      </c>
      <c r="I71" s="6" t="s">
        <v>756</v>
      </c>
      <c r="J71" s="10" t="s">
        <v>6</v>
      </c>
    </row>
    <row r="72" s="2" customFormat="1" customHeight="1" spans="1:10">
      <c r="A72" s="6">
        <f t="shared" si="7"/>
        <v>70</v>
      </c>
      <c r="B72" s="6" t="s">
        <v>29</v>
      </c>
      <c r="C72" s="6" t="s">
        <v>757</v>
      </c>
      <c r="D72" s="6"/>
      <c r="E72" s="8"/>
      <c r="F72" s="8"/>
      <c r="G72" s="8">
        <v>10086.12</v>
      </c>
      <c r="H72" s="8">
        <f t="shared" si="8"/>
        <v>10086.12</v>
      </c>
      <c r="I72" s="6" t="s">
        <v>80</v>
      </c>
      <c r="J72" s="10" t="s">
        <v>55</v>
      </c>
    </row>
    <row r="73" s="2" customFormat="1" customHeight="1" spans="1:10">
      <c r="A73" s="6">
        <f t="shared" si="7"/>
        <v>71</v>
      </c>
      <c r="B73" s="6" t="s">
        <v>29</v>
      </c>
      <c r="C73" s="6" t="s">
        <v>758</v>
      </c>
      <c r="D73" s="6">
        <v>2100</v>
      </c>
      <c r="E73" s="8">
        <v>24218.31</v>
      </c>
      <c r="F73" s="8"/>
      <c r="G73" s="8"/>
      <c r="H73" s="8">
        <f t="shared" si="8"/>
        <v>24218.31</v>
      </c>
      <c r="I73" s="6" t="s">
        <v>759</v>
      </c>
      <c r="J73" s="10" t="s">
        <v>6</v>
      </c>
    </row>
    <row r="74" s="2" customFormat="1" customHeight="1" spans="1:10">
      <c r="A74" s="6">
        <f t="shared" ref="A74:A84" si="9">ROW()-2</f>
        <v>72</v>
      </c>
      <c r="B74" s="6" t="s">
        <v>29</v>
      </c>
      <c r="C74" s="6" t="s">
        <v>760</v>
      </c>
      <c r="D74" s="6">
        <v>118</v>
      </c>
      <c r="E74" s="8">
        <v>872.8</v>
      </c>
      <c r="F74" s="8"/>
      <c r="G74" s="8"/>
      <c r="H74" s="8">
        <f t="shared" ref="H73:H84" si="10">SUM(E74:G74)</f>
        <v>872.8</v>
      </c>
      <c r="I74" s="6"/>
      <c r="J74" s="10" t="s">
        <v>21</v>
      </c>
    </row>
    <row r="75" s="2" customFormat="1" customHeight="1" spans="1:10">
      <c r="A75" s="6">
        <f t="shared" si="9"/>
        <v>73</v>
      </c>
      <c r="B75" s="6" t="s">
        <v>29</v>
      </c>
      <c r="C75" s="6" t="s">
        <v>761</v>
      </c>
      <c r="D75" s="6"/>
      <c r="E75" s="8">
        <v>460.29</v>
      </c>
      <c r="F75" s="8"/>
      <c r="G75" s="8"/>
      <c r="H75" s="8">
        <f t="shared" si="10"/>
        <v>460.29</v>
      </c>
      <c r="I75" s="6"/>
      <c r="J75" s="6" t="s">
        <v>21</v>
      </c>
    </row>
    <row r="76" s="2" customFormat="1" customHeight="1" spans="1:10">
      <c r="A76" s="6">
        <f t="shared" si="9"/>
        <v>74</v>
      </c>
      <c r="B76" s="6" t="s">
        <v>29</v>
      </c>
      <c r="C76" s="6" t="s">
        <v>762</v>
      </c>
      <c r="D76" s="6">
        <v>178</v>
      </c>
      <c r="E76" s="8">
        <v>1746.31</v>
      </c>
      <c r="F76" s="8"/>
      <c r="G76" s="8"/>
      <c r="H76" s="8">
        <f t="shared" si="10"/>
        <v>1746.31</v>
      </c>
      <c r="I76" s="6" t="s">
        <v>763</v>
      </c>
      <c r="J76" s="10" t="s">
        <v>21</v>
      </c>
    </row>
    <row r="77" s="2" customFormat="1" customHeight="1" spans="1:10">
      <c r="A77" s="6">
        <f t="shared" si="9"/>
        <v>75</v>
      </c>
      <c r="B77" s="6" t="s">
        <v>29</v>
      </c>
      <c r="C77" s="6" t="s">
        <v>764</v>
      </c>
      <c r="D77" s="6">
        <v>55</v>
      </c>
      <c r="E77" s="8">
        <v>244.61</v>
      </c>
      <c r="F77" s="8"/>
      <c r="G77" s="8"/>
      <c r="H77" s="8">
        <f t="shared" si="10"/>
        <v>244.61</v>
      </c>
      <c r="I77" s="6" t="s">
        <v>765</v>
      </c>
      <c r="J77" s="10" t="s">
        <v>21</v>
      </c>
    </row>
    <row r="78" s="2" customFormat="1" customHeight="1" spans="1:10">
      <c r="A78" s="6">
        <f t="shared" si="9"/>
        <v>76</v>
      </c>
      <c r="B78" s="6" t="s">
        <v>29</v>
      </c>
      <c r="C78" s="6" t="s">
        <v>766</v>
      </c>
      <c r="D78" s="6">
        <v>89</v>
      </c>
      <c r="E78" s="8">
        <v>543.15</v>
      </c>
      <c r="F78" s="8"/>
      <c r="G78" s="8"/>
      <c r="H78" s="8">
        <f t="shared" si="10"/>
        <v>543.15</v>
      </c>
      <c r="I78" s="6" t="s">
        <v>425</v>
      </c>
      <c r="J78" s="10" t="s">
        <v>21</v>
      </c>
    </row>
    <row r="79" s="2" customFormat="1" customHeight="1" spans="1:10">
      <c r="A79" s="6">
        <f t="shared" si="9"/>
        <v>77</v>
      </c>
      <c r="B79" s="6" t="s">
        <v>29</v>
      </c>
      <c r="C79" s="6" t="s">
        <v>767</v>
      </c>
      <c r="D79" s="6"/>
      <c r="E79" s="8">
        <v>147.09</v>
      </c>
      <c r="F79" s="8"/>
      <c r="G79" s="8"/>
      <c r="H79" s="8">
        <f t="shared" si="10"/>
        <v>147.09</v>
      </c>
      <c r="I79" s="6" t="s">
        <v>768</v>
      </c>
      <c r="J79" s="10" t="s">
        <v>21</v>
      </c>
    </row>
    <row r="80" s="2" customFormat="1" customHeight="1" spans="1:10">
      <c r="A80" s="6">
        <f t="shared" si="9"/>
        <v>78</v>
      </c>
      <c r="B80" s="6" t="s">
        <v>29</v>
      </c>
      <c r="C80" s="6" t="s">
        <v>769</v>
      </c>
      <c r="D80" s="6"/>
      <c r="E80" s="8">
        <v>194.15</v>
      </c>
      <c r="F80" s="8"/>
      <c r="G80" s="8"/>
      <c r="H80" s="8">
        <f t="shared" si="10"/>
        <v>194.15</v>
      </c>
      <c r="I80" s="6" t="s">
        <v>770</v>
      </c>
      <c r="J80" s="6" t="s">
        <v>21</v>
      </c>
    </row>
    <row r="81" s="2" customFormat="1" customHeight="1" spans="1:10">
      <c r="A81" s="6">
        <f t="shared" si="9"/>
        <v>79</v>
      </c>
      <c r="B81" s="6" t="s">
        <v>29</v>
      </c>
      <c r="C81" s="6" t="s">
        <v>771</v>
      </c>
      <c r="D81" s="6">
        <v>30</v>
      </c>
      <c r="E81" s="8">
        <v>319.98</v>
      </c>
      <c r="F81" s="8"/>
      <c r="G81" s="8"/>
      <c r="H81" s="8">
        <f t="shared" si="10"/>
        <v>319.98</v>
      </c>
      <c r="I81" s="6" t="s">
        <v>772</v>
      </c>
      <c r="J81" s="6" t="s">
        <v>21</v>
      </c>
    </row>
    <row r="82" s="2" customFormat="1" customHeight="1" spans="1:10">
      <c r="A82" s="6">
        <f t="shared" si="9"/>
        <v>80</v>
      </c>
      <c r="B82" s="6" t="s">
        <v>29</v>
      </c>
      <c r="C82" s="6" t="s">
        <v>773</v>
      </c>
      <c r="D82" s="6">
        <v>598</v>
      </c>
      <c r="E82" s="8">
        <v>6981.39</v>
      </c>
      <c r="F82" s="8">
        <v>3219.99</v>
      </c>
      <c r="G82" s="8">
        <v>410.41</v>
      </c>
      <c r="H82" s="8">
        <f t="shared" si="10"/>
        <v>10611.79</v>
      </c>
      <c r="I82" s="6" t="s">
        <v>774</v>
      </c>
      <c r="J82" s="6" t="s">
        <v>21</v>
      </c>
    </row>
    <row r="83" s="2" customFormat="1" customHeight="1" spans="1:10">
      <c r="A83" s="6">
        <f t="shared" si="9"/>
        <v>81</v>
      </c>
      <c r="B83" s="6" t="s">
        <v>29</v>
      </c>
      <c r="C83" s="6" t="s">
        <v>775</v>
      </c>
      <c r="D83" s="6">
        <v>110</v>
      </c>
      <c r="E83" s="8">
        <v>1348.51</v>
      </c>
      <c r="F83" s="8"/>
      <c r="G83" s="8"/>
      <c r="H83" s="8">
        <f t="shared" si="10"/>
        <v>1348.51</v>
      </c>
      <c r="I83" s="6"/>
      <c r="J83" s="6" t="s">
        <v>21</v>
      </c>
    </row>
    <row r="84" s="2" customFormat="1" customHeight="1" spans="1:10">
      <c r="A84" s="6">
        <f t="shared" si="9"/>
        <v>82</v>
      </c>
      <c r="B84" s="6" t="s">
        <v>29</v>
      </c>
      <c r="C84" s="6" t="s">
        <v>776</v>
      </c>
      <c r="D84" s="6"/>
      <c r="E84" s="8"/>
      <c r="F84" s="8">
        <v>1550.32</v>
      </c>
      <c r="G84" s="8">
        <v>173.3</v>
      </c>
      <c r="H84" s="8">
        <f t="shared" si="10"/>
        <v>1723.62</v>
      </c>
      <c r="I84" s="6" t="s">
        <v>777</v>
      </c>
      <c r="J84" s="6" t="s">
        <v>21</v>
      </c>
    </row>
    <row r="85" s="23" customFormat="1" customHeight="1" spans="1:10">
      <c r="A85" s="1"/>
      <c r="B85" s="1"/>
      <c r="C85" s="1"/>
      <c r="D85" s="1"/>
      <c r="E85" s="4"/>
      <c r="F85" s="4"/>
      <c r="G85" s="4"/>
      <c r="H85" s="4"/>
      <c r="I85" s="1"/>
      <c r="J85" s="1"/>
    </row>
    <row r="86" s="23" customFormat="1" customHeight="1" spans="1:10">
      <c r="A86" s="1"/>
      <c r="B86" s="1"/>
      <c r="C86" s="1"/>
      <c r="D86" s="1"/>
      <c r="E86" s="4"/>
      <c r="F86" s="4"/>
      <c r="G86" s="4"/>
      <c r="H86" s="4"/>
      <c r="I86" s="1"/>
      <c r="J86" s="1"/>
    </row>
  </sheetData>
  <autoFilter xmlns:etc="http://www.wps.cn/officeDocument/2017/etCustomData" ref="A2:J86" etc:filterBottomFollowUsedRange="0">
    <extLst/>
  </autoFilter>
  <conditionalFormatting sqref="E4">
    <cfRule type="duplicateValues" dxfId="0" priority="5"/>
  </conditionalFormatting>
  <conditionalFormatting sqref="E7">
    <cfRule type="duplicateValues" dxfId="0" priority="4"/>
  </conditionalFormatting>
  <conditionalFormatting sqref="G12">
    <cfRule type="duplicateValues" dxfId="0" priority="3"/>
  </conditionalFormatting>
  <conditionalFormatting sqref="J$1:J$1048576">
    <cfRule type="cellIs" dxfId="1" priority="2" operator="equal">
      <formula>"不定级"</formula>
    </cfRule>
    <cfRule type="cellIs" dxfId="2" priority="1" operator="equal">
      <formula>"二级"</formula>
    </cfRule>
  </conditionalFormatting>
  <conditionalFormatting sqref="G3:G11 G16:G49 G14">
    <cfRule type="duplicateValues" dxfId="0" priority="6"/>
  </conditionalFormatting>
  <pageMargins left="0.393055555555556" right="0.393055555555556" top="1" bottom="1" header="0.5" footer="0.5"/>
  <pageSetup paperSize="9" scale="70"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7"/>
  <sheetViews>
    <sheetView workbookViewId="0">
      <pane ySplit="2" topLeftCell="A19" activePane="bottomLeft" state="frozen"/>
      <selection/>
      <selection pane="bottomLeft" activeCell="C25" sqref="C25"/>
    </sheetView>
  </sheetViews>
  <sheetFormatPr defaultColWidth="13.875" defaultRowHeight="26" customHeight="1"/>
  <cols>
    <col min="1" max="2" width="4.625" style="1" customWidth="1"/>
    <col min="3" max="3" width="28.625" style="1" customWidth="1"/>
    <col min="4" max="4" width="10.625" style="1" customWidth="1"/>
    <col min="5" max="7" width="10.625" style="4" customWidth="1"/>
    <col min="8" max="8" width="10.625" style="1" customWidth="1"/>
    <col min="9" max="9" width="38.625" style="1" customWidth="1"/>
    <col min="10" max="10" width="8.625" style="1" customWidth="1"/>
    <col min="11" max="16382" width="13.875" style="2" customWidth="1"/>
    <col min="16383" max="16384" width="13.875" style="2"/>
  </cols>
  <sheetData>
    <row r="1" s="1" customFormat="1" customHeight="1" spans="1:10">
      <c r="A1" s="5" t="s">
        <v>44</v>
      </c>
      <c r="B1" s="5"/>
      <c r="C1" s="5"/>
      <c r="D1" s="5"/>
      <c r="E1" s="7"/>
      <c r="F1" s="7"/>
      <c r="G1" s="7"/>
      <c r="H1" s="5"/>
      <c r="I1" s="5"/>
      <c r="J1" s="5"/>
    </row>
    <row r="2" s="2" customFormat="1" customHeight="1" spans="1:10">
      <c r="A2" s="6" t="s">
        <v>1</v>
      </c>
      <c r="B2" s="6" t="s">
        <v>2</v>
      </c>
      <c r="C2" s="6" t="s">
        <v>45</v>
      </c>
      <c r="D2" s="6" t="s">
        <v>46</v>
      </c>
      <c r="E2" s="8" t="s">
        <v>47</v>
      </c>
      <c r="F2" s="8" t="s">
        <v>48</v>
      </c>
      <c r="G2" s="8" t="s">
        <v>49</v>
      </c>
      <c r="H2" s="6" t="s">
        <v>50</v>
      </c>
      <c r="I2" s="6" t="s">
        <v>51</v>
      </c>
      <c r="J2" s="6" t="s">
        <v>52</v>
      </c>
    </row>
    <row r="3" s="2" customFormat="1" customHeight="1" spans="1:10">
      <c r="A3" s="6">
        <f t="shared" ref="A3:A48" si="0">ROW()-2</f>
        <v>1</v>
      </c>
      <c r="B3" s="6" t="s">
        <v>40</v>
      </c>
      <c r="C3" s="6" t="s">
        <v>778</v>
      </c>
      <c r="D3" s="6">
        <v>420</v>
      </c>
      <c r="E3" s="8">
        <v>7652.83</v>
      </c>
      <c r="F3" s="8"/>
      <c r="G3" s="8">
        <v>3747.84</v>
      </c>
      <c r="H3" s="8">
        <f t="shared" ref="H3:H48" si="1">SUM(E3:G3)</f>
        <v>11400.67</v>
      </c>
      <c r="I3" s="6" t="s">
        <v>779</v>
      </c>
      <c r="J3" s="10" t="s">
        <v>55</v>
      </c>
    </row>
    <row r="4" s="2" customFormat="1" customHeight="1" spans="1:10">
      <c r="A4" s="6">
        <f t="shared" si="0"/>
        <v>2</v>
      </c>
      <c r="B4" s="6" t="s">
        <v>40</v>
      </c>
      <c r="C4" s="6" t="s">
        <v>780</v>
      </c>
      <c r="D4" s="6"/>
      <c r="E4" s="8">
        <v>5140.53</v>
      </c>
      <c r="F4" s="8">
        <v>1798.19</v>
      </c>
      <c r="G4" s="8"/>
      <c r="H4" s="8">
        <f t="shared" si="1"/>
        <v>6938.72</v>
      </c>
      <c r="I4" s="6"/>
      <c r="J4" s="10" t="s">
        <v>5</v>
      </c>
    </row>
    <row r="5" s="2" customFormat="1" customHeight="1" spans="1:10">
      <c r="A5" s="6">
        <f t="shared" si="0"/>
        <v>3</v>
      </c>
      <c r="B5" s="6" t="s">
        <v>40</v>
      </c>
      <c r="C5" s="6" t="s">
        <v>781</v>
      </c>
      <c r="D5" s="6"/>
      <c r="E5" s="8">
        <v>266.67</v>
      </c>
      <c r="F5" s="8"/>
      <c r="G5" s="8"/>
      <c r="H5" s="8">
        <f t="shared" si="1"/>
        <v>266.67</v>
      </c>
      <c r="I5" s="6" t="s">
        <v>782</v>
      </c>
      <c r="J5" s="10" t="s">
        <v>21</v>
      </c>
    </row>
    <row r="6" s="2" customFormat="1" customHeight="1" spans="1:10">
      <c r="A6" s="6">
        <f t="shared" si="0"/>
        <v>4</v>
      </c>
      <c r="B6" s="6" t="s">
        <v>40</v>
      </c>
      <c r="C6" s="6" t="s">
        <v>783</v>
      </c>
      <c r="D6" s="6">
        <v>110</v>
      </c>
      <c r="E6" s="8">
        <v>1486.57</v>
      </c>
      <c r="F6" s="8"/>
      <c r="G6" s="8"/>
      <c r="H6" s="8">
        <f t="shared" si="1"/>
        <v>1486.57</v>
      </c>
      <c r="I6" s="6"/>
      <c r="J6" s="10" t="s">
        <v>21</v>
      </c>
    </row>
    <row r="7" s="2" customFormat="1" customHeight="1" spans="1:10">
      <c r="A7" s="6">
        <f t="shared" si="0"/>
        <v>5</v>
      </c>
      <c r="B7" s="6" t="s">
        <v>40</v>
      </c>
      <c r="C7" s="6" t="s">
        <v>784</v>
      </c>
      <c r="D7" s="6">
        <v>38</v>
      </c>
      <c r="E7" s="8">
        <v>511.85</v>
      </c>
      <c r="F7" s="8"/>
      <c r="G7" s="8"/>
      <c r="H7" s="8">
        <f t="shared" si="1"/>
        <v>511.85</v>
      </c>
      <c r="I7" s="6"/>
      <c r="J7" s="10" t="s">
        <v>21</v>
      </c>
    </row>
    <row r="8" s="2" customFormat="1" customHeight="1" spans="1:10">
      <c r="A8" s="6">
        <f t="shared" si="0"/>
        <v>6</v>
      </c>
      <c r="B8" s="6" t="s">
        <v>40</v>
      </c>
      <c r="C8" s="6" t="s">
        <v>785</v>
      </c>
      <c r="D8" s="6">
        <v>74</v>
      </c>
      <c r="E8" s="8">
        <v>1514.17</v>
      </c>
      <c r="F8" s="8"/>
      <c r="G8" s="8"/>
      <c r="H8" s="8">
        <f t="shared" si="1"/>
        <v>1514.17</v>
      </c>
      <c r="I8" s="6"/>
      <c r="J8" s="10" t="s">
        <v>21</v>
      </c>
    </row>
    <row r="9" s="2" customFormat="1" customHeight="1" spans="1:10">
      <c r="A9" s="6">
        <f t="shared" si="0"/>
        <v>7</v>
      </c>
      <c r="B9" s="6" t="s">
        <v>40</v>
      </c>
      <c r="C9" s="6" t="s">
        <v>786</v>
      </c>
      <c r="D9" s="6">
        <v>64</v>
      </c>
      <c r="E9" s="8">
        <v>513.28</v>
      </c>
      <c r="F9" s="8"/>
      <c r="G9" s="8"/>
      <c r="H9" s="8">
        <f t="shared" si="1"/>
        <v>513.28</v>
      </c>
      <c r="I9" s="6"/>
      <c r="J9" s="10" t="s">
        <v>21</v>
      </c>
    </row>
    <row r="10" s="2" customFormat="1" customHeight="1" spans="1:10">
      <c r="A10" s="6">
        <f t="shared" si="0"/>
        <v>8</v>
      </c>
      <c r="B10" s="6" t="s">
        <v>40</v>
      </c>
      <c r="C10" s="6" t="s">
        <v>787</v>
      </c>
      <c r="D10" s="6">
        <v>139</v>
      </c>
      <c r="E10" s="8">
        <v>1866.74</v>
      </c>
      <c r="F10" s="8">
        <v>1024.33</v>
      </c>
      <c r="G10" s="8">
        <v>240.53</v>
      </c>
      <c r="H10" s="8">
        <f t="shared" si="1"/>
        <v>3131.6</v>
      </c>
      <c r="I10" s="6"/>
      <c r="J10" s="10" t="s">
        <v>21</v>
      </c>
    </row>
    <row r="11" s="2" customFormat="1" customHeight="1" spans="1:10">
      <c r="A11" s="6">
        <f t="shared" si="0"/>
        <v>9</v>
      </c>
      <c r="B11" s="6" t="s">
        <v>40</v>
      </c>
      <c r="C11" s="6" t="s">
        <v>788</v>
      </c>
      <c r="D11" s="6"/>
      <c r="E11" s="8">
        <v>267.94</v>
      </c>
      <c r="F11" s="8"/>
      <c r="G11" s="8"/>
      <c r="H11" s="8">
        <f t="shared" si="1"/>
        <v>267.94</v>
      </c>
      <c r="I11" s="6"/>
      <c r="J11" s="6" t="s">
        <v>21</v>
      </c>
    </row>
    <row r="12" s="2" customFormat="1" customHeight="1" spans="1:10">
      <c r="A12" s="6">
        <f t="shared" si="0"/>
        <v>10</v>
      </c>
      <c r="B12" s="6" t="s">
        <v>40</v>
      </c>
      <c r="C12" s="6" t="s">
        <v>789</v>
      </c>
      <c r="D12" s="6">
        <v>326</v>
      </c>
      <c r="E12" s="8">
        <v>3475.11</v>
      </c>
      <c r="F12" s="8"/>
      <c r="G12" s="8">
        <v>1099.71</v>
      </c>
      <c r="H12" s="8">
        <f t="shared" si="1"/>
        <v>4574.82</v>
      </c>
      <c r="I12" s="6"/>
      <c r="J12" s="10" t="s">
        <v>21</v>
      </c>
    </row>
    <row r="13" s="2" customFormat="1" customHeight="1" spans="1:10">
      <c r="A13" s="6">
        <f t="shared" si="0"/>
        <v>11</v>
      </c>
      <c r="B13" s="6" t="s">
        <v>40</v>
      </c>
      <c r="C13" s="6" t="s">
        <v>790</v>
      </c>
      <c r="D13" s="6">
        <v>160</v>
      </c>
      <c r="E13" s="8">
        <v>1249.04</v>
      </c>
      <c r="F13" s="8"/>
      <c r="G13" s="4"/>
      <c r="H13" s="8">
        <f t="shared" si="1"/>
        <v>1249.04</v>
      </c>
      <c r="I13" s="1"/>
      <c r="J13" s="10" t="s">
        <v>21</v>
      </c>
    </row>
    <row r="14" s="2" customFormat="1" customHeight="1" spans="1:10">
      <c r="A14" s="6">
        <f t="shared" si="0"/>
        <v>12</v>
      </c>
      <c r="B14" s="6" t="s">
        <v>40</v>
      </c>
      <c r="C14" s="6" t="s">
        <v>791</v>
      </c>
      <c r="D14" s="6">
        <v>543</v>
      </c>
      <c r="E14" s="8">
        <v>6872.5</v>
      </c>
      <c r="F14" s="8"/>
      <c r="G14" s="8">
        <v>491.81</v>
      </c>
      <c r="H14" s="8">
        <f t="shared" si="1"/>
        <v>7364.31</v>
      </c>
      <c r="I14" s="6"/>
      <c r="J14" s="10" t="s">
        <v>6</v>
      </c>
    </row>
    <row r="15" s="2" customFormat="1" customHeight="1" spans="1:10">
      <c r="A15" s="6">
        <f t="shared" si="0"/>
        <v>13</v>
      </c>
      <c r="B15" s="6" t="s">
        <v>40</v>
      </c>
      <c r="C15" s="6" t="s">
        <v>792</v>
      </c>
      <c r="D15" s="6">
        <v>98</v>
      </c>
      <c r="E15" s="8">
        <v>858.4</v>
      </c>
      <c r="F15" s="8"/>
      <c r="G15" s="4"/>
      <c r="H15" s="8">
        <f t="shared" si="1"/>
        <v>858.4</v>
      </c>
      <c r="I15" s="1"/>
      <c r="J15" s="10" t="s">
        <v>6</v>
      </c>
    </row>
    <row r="16" s="2" customFormat="1" customHeight="1" spans="1:10">
      <c r="A16" s="6">
        <f t="shared" si="0"/>
        <v>14</v>
      </c>
      <c r="B16" s="6" t="s">
        <v>40</v>
      </c>
      <c r="C16" s="6" t="s">
        <v>793</v>
      </c>
      <c r="D16" s="6">
        <v>61</v>
      </c>
      <c r="E16" s="8">
        <v>355.98</v>
      </c>
      <c r="F16" s="8"/>
      <c r="G16" s="8"/>
      <c r="H16" s="8">
        <f t="shared" si="1"/>
        <v>355.98</v>
      </c>
      <c r="I16" s="6"/>
      <c r="J16" s="10" t="s">
        <v>6</v>
      </c>
    </row>
    <row r="17" s="2" customFormat="1" customHeight="1" spans="1:10">
      <c r="A17" s="6">
        <f t="shared" si="0"/>
        <v>15</v>
      </c>
      <c r="B17" s="6" t="s">
        <v>40</v>
      </c>
      <c r="C17" s="6" t="s">
        <v>794</v>
      </c>
      <c r="D17" s="6">
        <v>280</v>
      </c>
      <c r="E17" s="8">
        <v>3094.88</v>
      </c>
      <c r="F17" s="8"/>
      <c r="G17" s="8">
        <v>331.26</v>
      </c>
      <c r="H17" s="8">
        <f t="shared" si="1"/>
        <v>3426.14</v>
      </c>
      <c r="I17" s="6"/>
      <c r="J17" s="10" t="s">
        <v>21</v>
      </c>
    </row>
    <row r="18" s="2" customFormat="1" customHeight="1" spans="1:10">
      <c r="A18" s="6">
        <f t="shared" si="0"/>
        <v>16</v>
      </c>
      <c r="B18" s="6" t="s">
        <v>40</v>
      </c>
      <c r="C18" s="6" t="s">
        <v>795</v>
      </c>
      <c r="D18" s="6">
        <v>144</v>
      </c>
      <c r="E18" s="8">
        <v>2733.83</v>
      </c>
      <c r="F18" s="8"/>
      <c r="G18" s="8"/>
      <c r="H18" s="8">
        <f t="shared" si="1"/>
        <v>2733.83</v>
      </c>
      <c r="I18" s="6" t="s">
        <v>796</v>
      </c>
      <c r="J18" s="10" t="s">
        <v>21</v>
      </c>
    </row>
    <row r="19" s="2" customFormat="1" customHeight="1" spans="1:10">
      <c r="A19" s="6">
        <f t="shared" si="0"/>
        <v>17</v>
      </c>
      <c r="B19" s="6" t="s">
        <v>40</v>
      </c>
      <c r="C19" s="6" t="s">
        <v>797</v>
      </c>
      <c r="D19" s="6">
        <v>488</v>
      </c>
      <c r="E19" s="8">
        <v>7479.34</v>
      </c>
      <c r="F19" s="8">
        <v>343.29</v>
      </c>
      <c r="G19" s="8">
        <v>449.52</v>
      </c>
      <c r="H19" s="8">
        <f t="shared" si="1"/>
        <v>8272.15</v>
      </c>
      <c r="I19" s="6"/>
      <c r="J19" s="10" t="s">
        <v>5</v>
      </c>
    </row>
    <row r="20" s="2" customFormat="1" customHeight="1" spans="1:10">
      <c r="A20" s="6">
        <f t="shared" si="0"/>
        <v>18</v>
      </c>
      <c r="B20" s="6" t="s">
        <v>40</v>
      </c>
      <c r="C20" s="6" t="s">
        <v>798</v>
      </c>
      <c r="D20" s="6">
        <v>252</v>
      </c>
      <c r="E20" s="8">
        <v>2718.35</v>
      </c>
      <c r="F20" s="8"/>
      <c r="G20" s="8"/>
      <c r="H20" s="8">
        <f t="shared" si="1"/>
        <v>2718.35</v>
      </c>
      <c r="I20" s="6"/>
      <c r="J20" s="10" t="s">
        <v>21</v>
      </c>
    </row>
    <row r="21" s="2" customFormat="1" customHeight="1" spans="1:10">
      <c r="A21" s="6">
        <f t="shared" si="0"/>
        <v>19</v>
      </c>
      <c r="B21" s="6" t="s">
        <v>40</v>
      </c>
      <c r="C21" s="6" t="s">
        <v>799</v>
      </c>
      <c r="D21" s="6">
        <v>122</v>
      </c>
      <c r="E21" s="8">
        <v>835.81</v>
      </c>
      <c r="F21" s="8"/>
      <c r="G21" s="8"/>
      <c r="H21" s="8">
        <f t="shared" si="1"/>
        <v>835.81</v>
      </c>
      <c r="I21" s="6"/>
      <c r="J21" s="10" t="s">
        <v>21</v>
      </c>
    </row>
    <row r="22" s="2" customFormat="1" customHeight="1" spans="1:10">
      <c r="A22" s="6">
        <f t="shared" si="0"/>
        <v>20</v>
      </c>
      <c r="B22" s="6" t="s">
        <v>40</v>
      </c>
      <c r="C22" s="6" t="s">
        <v>800</v>
      </c>
      <c r="D22" s="6">
        <v>362</v>
      </c>
      <c r="E22" s="8">
        <v>3188.05</v>
      </c>
      <c r="F22" s="8"/>
      <c r="G22" s="8"/>
      <c r="H22" s="8">
        <f t="shared" si="1"/>
        <v>3188.05</v>
      </c>
      <c r="I22" s="6"/>
      <c r="J22" s="10" t="s">
        <v>21</v>
      </c>
    </row>
    <row r="23" s="2" customFormat="1" customHeight="1" spans="1:10">
      <c r="A23" s="6">
        <f t="shared" si="0"/>
        <v>21</v>
      </c>
      <c r="B23" s="6" t="s">
        <v>40</v>
      </c>
      <c r="C23" s="6" t="s">
        <v>801</v>
      </c>
      <c r="D23" s="6">
        <v>187</v>
      </c>
      <c r="E23" s="8">
        <v>1927.44</v>
      </c>
      <c r="F23" s="8"/>
      <c r="G23" s="8"/>
      <c r="H23" s="8">
        <f t="shared" si="1"/>
        <v>1927.44</v>
      </c>
      <c r="I23" s="6"/>
      <c r="J23" s="10" t="s">
        <v>6</v>
      </c>
    </row>
    <row r="24" s="2" customFormat="1" customHeight="1" spans="1:10">
      <c r="A24" s="6">
        <f t="shared" si="0"/>
        <v>22</v>
      </c>
      <c r="B24" s="6" t="s">
        <v>40</v>
      </c>
      <c r="C24" s="6" t="s">
        <v>802</v>
      </c>
      <c r="D24" s="6"/>
      <c r="E24" s="8">
        <v>642.04</v>
      </c>
      <c r="F24" s="8"/>
      <c r="G24" s="8"/>
      <c r="H24" s="8">
        <f t="shared" si="1"/>
        <v>642.04</v>
      </c>
      <c r="I24" s="6" t="s">
        <v>803</v>
      </c>
      <c r="J24" s="10" t="s">
        <v>6</v>
      </c>
    </row>
    <row r="25" s="2" customFormat="1" customHeight="1" spans="1:10">
      <c r="A25" s="6">
        <f t="shared" si="0"/>
        <v>23</v>
      </c>
      <c r="B25" s="6" t="s">
        <v>40</v>
      </c>
      <c r="C25" s="6" t="s">
        <v>804</v>
      </c>
      <c r="D25" s="6"/>
      <c r="E25" s="8">
        <v>3598.1</v>
      </c>
      <c r="F25" s="8"/>
      <c r="G25" s="8">
        <v>163.86</v>
      </c>
      <c r="H25" s="8">
        <f t="shared" si="1"/>
        <v>3761.96</v>
      </c>
      <c r="I25" s="6"/>
      <c r="J25" s="10" t="s">
        <v>6</v>
      </c>
    </row>
    <row r="26" s="2" customFormat="1" customHeight="1" spans="1:10">
      <c r="A26" s="6">
        <f t="shared" si="0"/>
        <v>24</v>
      </c>
      <c r="B26" s="6" t="s">
        <v>40</v>
      </c>
      <c r="C26" s="6" t="s">
        <v>805</v>
      </c>
      <c r="D26" s="6"/>
      <c r="E26" s="8"/>
      <c r="F26" s="8">
        <v>2563.81</v>
      </c>
      <c r="G26" s="8">
        <v>254.25</v>
      </c>
      <c r="H26" s="8">
        <f t="shared" si="1"/>
        <v>2818.06</v>
      </c>
      <c r="I26" s="6"/>
      <c r="J26" s="10" t="s">
        <v>5</v>
      </c>
    </row>
    <row r="27" s="2" customFormat="1" customHeight="1" spans="1:10">
      <c r="A27" s="6">
        <f t="shared" si="0"/>
        <v>25</v>
      </c>
      <c r="B27" s="6" t="s">
        <v>40</v>
      </c>
      <c r="C27" s="6" t="s">
        <v>806</v>
      </c>
      <c r="D27" s="6"/>
      <c r="E27" s="8">
        <v>1973.52</v>
      </c>
      <c r="F27" s="8"/>
      <c r="G27" s="8">
        <v>65.85</v>
      </c>
      <c r="H27" s="8">
        <f t="shared" si="1"/>
        <v>2039.37</v>
      </c>
      <c r="I27" s="6" t="s">
        <v>807</v>
      </c>
      <c r="J27" s="10" t="s">
        <v>55</v>
      </c>
    </row>
    <row r="28" s="2" customFormat="1" customHeight="1" spans="1:10">
      <c r="A28" s="6">
        <f t="shared" si="0"/>
        <v>26</v>
      </c>
      <c r="B28" s="6" t="s">
        <v>40</v>
      </c>
      <c r="C28" s="6" t="s">
        <v>808</v>
      </c>
      <c r="D28" s="6">
        <v>162</v>
      </c>
      <c r="E28" s="8"/>
      <c r="F28" s="8">
        <v>941.69</v>
      </c>
      <c r="G28" s="8"/>
      <c r="H28" s="8">
        <f t="shared" si="1"/>
        <v>941.69</v>
      </c>
      <c r="I28" s="6"/>
      <c r="J28" s="10" t="s">
        <v>21</v>
      </c>
    </row>
    <row r="29" s="2" customFormat="1" customHeight="1" spans="1:10">
      <c r="A29" s="6">
        <f t="shared" si="0"/>
        <v>27</v>
      </c>
      <c r="B29" s="6" t="s">
        <v>40</v>
      </c>
      <c r="C29" s="6" t="s">
        <v>809</v>
      </c>
      <c r="D29" s="6">
        <v>169</v>
      </c>
      <c r="E29" s="8">
        <v>6892.05</v>
      </c>
      <c r="F29" s="8"/>
      <c r="G29" s="8">
        <v>72.82</v>
      </c>
      <c r="H29" s="8">
        <f t="shared" si="1"/>
        <v>6964.87</v>
      </c>
      <c r="I29" s="6"/>
      <c r="J29" s="10" t="s">
        <v>5</v>
      </c>
    </row>
    <row r="30" s="2" customFormat="1" customHeight="1" spans="1:10">
      <c r="A30" s="6">
        <f t="shared" si="0"/>
        <v>28</v>
      </c>
      <c r="B30" s="6" t="s">
        <v>40</v>
      </c>
      <c r="C30" s="6" t="s">
        <v>810</v>
      </c>
      <c r="D30" s="6">
        <v>264</v>
      </c>
      <c r="E30" s="8">
        <v>2957.99</v>
      </c>
      <c r="F30" s="8"/>
      <c r="G30" s="8">
        <v>687.17</v>
      </c>
      <c r="H30" s="8">
        <f t="shared" si="1"/>
        <v>3645.16</v>
      </c>
      <c r="I30" s="6"/>
      <c r="J30" s="10" t="s">
        <v>21</v>
      </c>
    </row>
    <row r="31" s="2" customFormat="1" customHeight="1" spans="1:10">
      <c r="A31" s="6">
        <f t="shared" si="0"/>
        <v>29</v>
      </c>
      <c r="B31" s="6" t="s">
        <v>40</v>
      </c>
      <c r="C31" s="6" t="s">
        <v>811</v>
      </c>
      <c r="D31" s="6">
        <v>182</v>
      </c>
      <c r="E31" s="8">
        <v>1944.32</v>
      </c>
      <c r="F31" s="8"/>
      <c r="G31" s="8"/>
      <c r="H31" s="8">
        <f t="shared" si="1"/>
        <v>1944.32</v>
      </c>
      <c r="I31" s="6"/>
      <c r="J31" s="10" t="s">
        <v>21</v>
      </c>
    </row>
    <row r="32" s="2" customFormat="1" customHeight="1" spans="1:10">
      <c r="A32" s="6">
        <f t="shared" si="0"/>
        <v>30</v>
      </c>
      <c r="B32" s="6" t="s">
        <v>40</v>
      </c>
      <c r="C32" s="6" t="s">
        <v>812</v>
      </c>
      <c r="D32" s="6"/>
      <c r="E32" s="8">
        <v>1070.61</v>
      </c>
      <c r="F32" s="8"/>
      <c r="G32" s="8"/>
      <c r="H32" s="8">
        <f t="shared" si="1"/>
        <v>1070.61</v>
      </c>
      <c r="I32" s="6" t="s">
        <v>813</v>
      </c>
      <c r="J32" s="10" t="s">
        <v>21</v>
      </c>
    </row>
    <row r="33" s="2" customFormat="1" customHeight="1" spans="1:10">
      <c r="A33" s="6">
        <f t="shared" si="0"/>
        <v>31</v>
      </c>
      <c r="B33" s="6" t="s">
        <v>40</v>
      </c>
      <c r="C33" s="6" t="s">
        <v>814</v>
      </c>
      <c r="D33" s="6">
        <v>105</v>
      </c>
      <c r="E33" s="8">
        <v>913.59</v>
      </c>
      <c r="F33" s="8"/>
      <c r="G33" s="8"/>
      <c r="H33" s="8">
        <f t="shared" si="1"/>
        <v>913.59</v>
      </c>
      <c r="I33" s="6"/>
      <c r="J33" s="10" t="s">
        <v>21</v>
      </c>
    </row>
    <row r="34" s="2" customFormat="1" customHeight="1" spans="1:10">
      <c r="A34" s="6">
        <f t="shared" si="0"/>
        <v>32</v>
      </c>
      <c r="B34" s="6" t="s">
        <v>40</v>
      </c>
      <c r="C34" s="6" t="s">
        <v>815</v>
      </c>
      <c r="D34" s="6">
        <v>365</v>
      </c>
      <c r="E34" s="8">
        <v>2267.38</v>
      </c>
      <c r="F34" s="8"/>
      <c r="G34" s="8"/>
      <c r="H34" s="8">
        <f t="shared" si="1"/>
        <v>2267.38</v>
      </c>
      <c r="I34" s="6"/>
      <c r="J34" s="10" t="s">
        <v>21</v>
      </c>
    </row>
    <row r="35" s="2" customFormat="1" customHeight="1" spans="1:10">
      <c r="A35" s="6">
        <f t="shared" si="0"/>
        <v>33</v>
      </c>
      <c r="B35" s="6" t="s">
        <v>40</v>
      </c>
      <c r="C35" s="6" t="s">
        <v>816</v>
      </c>
      <c r="D35" s="6">
        <v>101</v>
      </c>
      <c r="E35" s="8">
        <v>356.36</v>
      </c>
      <c r="F35" s="8"/>
      <c r="G35" s="8">
        <v>1144.8</v>
      </c>
      <c r="H35" s="8">
        <f t="shared" si="1"/>
        <v>1501.16</v>
      </c>
      <c r="I35" s="6"/>
      <c r="J35" s="10" t="s">
        <v>21</v>
      </c>
    </row>
    <row r="36" s="2" customFormat="1" customHeight="1" spans="1:10">
      <c r="A36" s="6">
        <f t="shared" si="0"/>
        <v>34</v>
      </c>
      <c r="B36" s="6" t="s">
        <v>40</v>
      </c>
      <c r="C36" s="6" t="s">
        <v>817</v>
      </c>
      <c r="D36" s="6">
        <v>467</v>
      </c>
      <c r="E36" s="8">
        <v>8508.99</v>
      </c>
      <c r="F36" s="8"/>
      <c r="G36" s="8">
        <v>3490.24</v>
      </c>
      <c r="H36" s="8">
        <f t="shared" si="1"/>
        <v>11999.23</v>
      </c>
      <c r="I36" s="6"/>
      <c r="J36" s="10" t="s">
        <v>21</v>
      </c>
    </row>
    <row r="37" s="2" customFormat="1" customHeight="1" spans="1:10">
      <c r="A37" s="6">
        <f t="shared" si="0"/>
        <v>35</v>
      </c>
      <c r="B37" s="6" t="s">
        <v>40</v>
      </c>
      <c r="C37" s="6" t="s">
        <v>326</v>
      </c>
      <c r="D37" s="6">
        <v>147</v>
      </c>
      <c r="E37" s="8">
        <v>1048.38</v>
      </c>
      <c r="F37" s="8"/>
      <c r="G37" s="8"/>
      <c r="H37" s="8">
        <f t="shared" si="1"/>
        <v>1048.38</v>
      </c>
      <c r="I37" s="6"/>
      <c r="J37" s="10" t="s">
        <v>6</v>
      </c>
    </row>
    <row r="38" s="2" customFormat="1" customHeight="1" spans="1:10">
      <c r="A38" s="6">
        <f t="shared" si="0"/>
        <v>36</v>
      </c>
      <c r="B38" s="6" t="s">
        <v>40</v>
      </c>
      <c r="C38" s="6" t="s">
        <v>325</v>
      </c>
      <c r="D38" s="6">
        <v>112</v>
      </c>
      <c r="E38" s="8">
        <v>1112.8</v>
      </c>
      <c r="F38" s="8"/>
      <c r="G38" s="8">
        <v>302</v>
      </c>
      <c r="H38" s="8">
        <f t="shared" si="1"/>
        <v>1414.8</v>
      </c>
      <c r="I38" s="6"/>
      <c r="J38" s="10" t="s">
        <v>21</v>
      </c>
    </row>
    <row r="39" s="2" customFormat="1" customHeight="1" spans="1:10">
      <c r="A39" s="6">
        <f t="shared" si="0"/>
        <v>37</v>
      </c>
      <c r="B39" s="6" t="s">
        <v>40</v>
      </c>
      <c r="C39" s="6" t="s">
        <v>324</v>
      </c>
      <c r="D39" s="6">
        <v>157</v>
      </c>
      <c r="E39" s="8">
        <v>1414.83</v>
      </c>
      <c r="F39" s="8"/>
      <c r="G39" s="8"/>
      <c r="H39" s="8">
        <f t="shared" si="1"/>
        <v>1414.83</v>
      </c>
      <c r="I39" s="6"/>
      <c r="J39" s="10" t="s">
        <v>21</v>
      </c>
    </row>
    <row r="40" s="2" customFormat="1" customHeight="1" spans="1:10">
      <c r="A40" s="6">
        <f t="shared" si="0"/>
        <v>38</v>
      </c>
      <c r="B40" s="6" t="s">
        <v>40</v>
      </c>
      <c r="C40" s="6" t="s">
        <v>818</v>
      </c>
      <c r="D40" s="6">
        <v>418</v>
      </c>
      <c r="E40" s="8">
        <v>3599.76</v>
      </c>
      <c r="F40" s="8"/>
      <c r="G40" s="8"/>
      <c r="H40" s="8">
        <f t="shared" si="1"/>
        <v>3599.76</v>
      </c>
      <c r="I40" s="6"/>
      <c r="J40" s="10" t="s">
        <v>21</v>
      </c>
    </row>
    <row r="41" s="2" customFormat="1" customHeight="1" spans="1:10">
      <c r="A41" s="6">
        <f t="shared" si="0"/>
        <v>39</v>
      </c>
      <c r="B41" s="6" t="s">
        <v>40</v>
      </c>
      <c r="C41" s="6" t="s">
        <v>819</v>
      </c>
      <c r="D41" s="6">
        <v>548</v>
      </c>
      <c r="E41" s="8">
        <v>10416.05</v>
      </c>
      <c r="F41" s="8">
        <v>3773.57</v>
      </c>
      <c r="G41" s="8">
        <v>2485.54</v>
      </c>
      <c r="H41" s="8">
        <f t="shared" si="1"/>
        <v>16675.16</v>
      </c>
      <c r="I41" s="6"/>
      <c r="J41" s="10" t="s">
        <v>21</v>
      </c>
    </row>
    <row r="42" s="2" customFormat="1" customHeight="1" spans="1:10">
      <c r="A42" s="6">
        <f t="shared" si="0"/>
        <v>40</v>
      </c>
      <c r="B42" s="6" t="s">
        <v>40</v>
      </c>
      <c r="C42" s="6" t="s">
        <v>820</v>
      </c>
      <c r="D42" s="6">
        <v>774</v>
      </c>
      <c r="E42" s="8">
        <v>9263.51</v>
      </c>
      <c r="F42" s="8">
        <v>1642.62</v>
      </c>
      <c r="G42" s="8">
        <v>2673.74</v>
      </c>
      <c r="H42" s="8">
        <f t="shared" si="1"/>
        <v>13579.87</v>
      </c>
      <c r="I42" s="6"/>
      <c r="J42" s="10" t="s">
        <v>21</v>
      </c>
    </row>
    <row r="43" s="2" customFormat="1" customHeight="1" spans="1:10">
      <c r="A43" s="6">
        <f t="shared" si="0"/>
        <v>41</v>
      </c>
      <c r="B43" s="6" t="s">
        <v>40</v>
      </c>
      <c r="C43" s="6" t="s">
        <v>821</v>
      </c>
      <c r="D43" s="6">
        <v>426</v>
      </c>
      <c r="E43" s="8">
        <v>8332.33</v>
      </c>
      <c r="F43" s="8">
        <v>1449.92</v>
      </c>
      <c r="G43" s="8"/>
      <c r="H43" s="8">
        <f t="shared" si="1"/>
        <v>9782.25</v>
      </c>
      <c r="I43" s="6"/>
      <c r="J43" s="10" t="s">
        <v>21</v>
      </c>
    </row>
    <row r="44" s="2" customFormat="1" customHeight="1" spans="1:10">
      <c r="A44" s="6">
        <f t="shared" si="0"/>
        <v>42</v>
      </c>
      <c r="B44" s="6" t="s">
        <v>40</v>
      </c>
      <c r="C44" s="6" t="s">
        <v>822</v>
      </c>
      <c r="D44" s="6">
        <v>373</v>
      </c>
      <c r="E44" s="8">
        <v>5221.63</v>
      </c>
      <c r="F44" s="8">
        <v>1297.03</v>
      </c>
      <c r="G44" s="8">
        <v>674.66</v>
      </c>
      <c r="H44" s="8">
        <f t="shared" si="1"/>
        <v>7193.32</v>
      </c>
      <c r="I44" s="6"/>
      <c r="J44" s="10" t="s">
        <v>21</v>
      </c>
    </row>
    <row r="45" s="2" customFormat="1" customHeight="1" spans="1:10">
      <c r="A45" s="6">
        <f t="shared" si="0"/>
        <v>43</v>
      </c>
      <c r="B45" s="6" t="s">
        <v>40</v>
      </c>
      <c r="C45" s="6" t="s">
        <v>823</v>
      </c>
      <c r="D45" s="6"/>
      <c r="E45" s="8"/>
      <c r="F45" s="8">
        <v>99.16</v>
      </c>
      <c r="G45" s="8">
        <v>810.91</v>
      </c>
      <c r="H45" s="8">
        <f t="shared" si="1"/>
        <v>910.07</v>
      </c>
      <c r="I45" s="6"/>
      <c r="J45" s="10" t="s">
        <v>21</v>
      </c>
    </row>
    <row r="46" s="2" customFormat="1" customHeight="1" spans="1:10">
      <c r="A46" s="6">
        <f t="shared" si="0"/>
        <v>44</v>
      </c>
      <c r="B46" s="6" t="s">
        <v>40</v>
      </c>
      <c r="C46" s="6" t="s">
        <v>824</v>
      </c>
      <c r="D46" s="6">
        <v>187</v>
      </c>
      <c r="E46" s="8">
        <v>2223.33</v>
      </c>
      <c r="F46" s="8"/>
      <c r="G46" s="8">
        <v>415.03</v>
      </c>
      <c r="H46" s="8">
        <f t="shared" si="1"/>
        <v>2638.36</v>
      </c>
      <c r="I46" s="6" t="s">
        <v>825</v>
      </c>
      <c r="J46" s="10" t="s">
        <v>55</v>
      </c>
    </row>
    <row r="47" s="2" customFormat="1" customHeight="1" spans="1:10">
      <c r="A47" s="6">
        <f t="shared" si="0"/>
        <v>45</v>
      </c>
      <c r="B47" s="6" t="s">
        <v>40</v>
      </c>
      <c r="C47" s="6" t="s">
        <v>826</v>
      </c>
      <c r="D47" s="6">
        <v>67</v>
      </c>
      <c r="E47" s="8">
        <v>457.99</v>
      </c>
      <c r="F47" s="8">
        <v>208.38</v>
      </c>
      <c r="G47" s="8">
        <v>16.37</v>
      </c>
      <c r="H47" s="8">
        <f t="shared" si="1"/>
        <v>682.74</v>
      </c>
      <c r="I47" s="6" t="s">
        <v>263</v>
      </c>
      <c r="J47" s="10" t="s">
        <v>21</v>
      </c>
    </row>
    <row r="48" s="2" customFormat="1" customHeight="1" spans="1:10">
      <c r="A48" s="6">
        <f t="shared" si="0"/>
        <v>46</v>
      </c>
      <c r="B48" s="6" t="s">
        <v>40</v>
      </c>
      <c r="C48" s="6" t="s">
        <v>827</v>
      </c>
      <c r="D48" s="6">
        <v>63</v>
      </c>
      <c r="E48" s="8">
        <v>262.18</v>
      </c>
      <c r="F48" s="8"/>
      <c r="G48" s="8"/>
      <c r="H48" s="8">
        <f t="shared" si="1"/>
        <v>262.18</v>
      </c>
      <c r="I48" s="6" t="s">
        <v>263</v>
      </c>
      <c r="J48" s="10" t="s">
        <v>6</v>
      </c>
    </row>
    <row r="49" s="2" customFormat="1" customHeight="1" spans="1:9">
      <c r="A49" s="1"/>
      <c r="B49" s="1"/>
      <c r="C49" s="1"/>
      <c r="D49" s="1"/>
      <c r="E49" s="4"/>
      <c r="F49" s="4"/>
      <c r="G49" s="4"/>
      <c r="H49" s="4"/>
      <c r="I49" s="1"/>
    </row>
    <row r="50" s="2" customFormat="1" customHeight="1" spans="1:9">
      <c r="A50" s="1"/>
      <c r="B50" s="1"/>
      <c r="C50" s="1"/>
      <c r="D50" s="1"/>
      <c r="E50" s="4"/>
      <c r="F50" s="4"/>
      <c r="G50" s="4"/>
      <c r="H50" s="4"/>
      <c r="I50" s="1"/>
    </row>
    <row r="51" s="2" customFormat="1" customHeight="1" spans="1:9">
      <c r="A51" s="1"/>
      <c r="B51" s="1"/>
      <c r="C51" s="1"/>
      <c r="D51" s="1"/>
      <c r="E51" s="4"/>
      <c r="F51" s="4"/>
      <c r="G51" s="4"/>
      <c r="H51" s="4"/>
      <c r="I51" s="1"/>
    </row>
    <row r="52" s="2" customFormat="1" customHeight="1" spans="1:9">
      <c r="A52" s="1"/>
      <c r="B52" s="1"/>
      <c r="C52" s="1"/>
      <c r="D52" s="1"/>
      <c r="E52" s="4"/>
      <c r="F52" s="4"/>
      <c r="G52" s="4"/>
      <c r="H52" s="4"/>
      <c r="I52" s="1"/>
    </row>
    <row r="53" s="2" customFormat="1" customHeight="1" spans="1:9">
      <c r="A53" s="1"/>
      <c r="B53" s="1"/>
      <c r="C53" s="1"/>
      <c r="D53" s="1"/>
      <c r="E53" s="4"/>
      <c r="F53" s="4"/>
      <c r="G53" s="4"/>
      <c r="H53" s="4"/>
      <c r="I53" s="1"/>
    </row>
    <row r="54" s="2" customFormat="1" customHeight="1" spans="1:9">
      <c r="A54" s="1"/>
      <c r="B54" s="1"/>
      <c r="C54" s="1"/>
      <c r="D54" s="1"/>
      <c r="E54" s="4"/>
      <c r="F54" s="4"/>
      <c r="G54" s="4"/>
      <c r="H54" s="4"/>
      <c r="I54" s="1"/>
    </row>
    <row r="55" s="2" customFormat="1" customHeight="1" spans="1:9">
      <c r="A55" s="1"/>
      <c r="B55" s="1"/>
      <c r="C55" s="1"/>
      <c r="D55" s="1"/>
      <c r="E55" s="4"/>
      <c r="F55" s="4"/>
      <c r="G55" s="4"/>
      <c r="H55" s="4"/>
      <c r="I55" s="1"/>
    </row>
    <row r="56" s="2" customFormat="1" customHeight="1" spans="1:9">
      <c r="A56" s="1"/>
      <c r="B56" s="1"/>
      <c r="C56" s="1"/>
      <c r="D56" s="1"/>
      <c r="E56" s="4"/>
      <c r="F56" s="4"/>
      <c r="G56" s="4"/>
      <c r="H56" s="4"/>
      <c r="I56" s="1"/>
    </row>
    <row r="57" s="2" customFormat="1" customHeight="1" spans="1:9">
      <c r="A57" s="1"/>
      <c r="B57" s="1"/>
      <c r="C57" s="1"/>
      <c r="D57" s="1"/>
      <c r="E57" s="4"/>
      <c r="F57" s="4"/>
      <c r="G57" s="4"/>
      <c r="H57" s="4"/>
      <c r="I57" s="1"/>
    </row>
    <row r="58" s="2" customFormat="1" customHeight="1" spans="1:9">
      <c r="A58" s="1"/>
      <c r="B58" s="1"/>
      <c r="C58" s="1"/>
      <c r="D58" s="1"/>
      <c r="E58" s="4"/>
      <c r="F58" s="4"/>
      <c r="G58" s="4"/>
      <c r="H58" s="4"/>
      <c r="I58" s="1"/>
    </row>
    <row r="59" s="2" customFormat="1" customHeight="1" spans="1:9">
      <c r="A59" s="1"/>
      <c r="B59" s="1"/>
      <c r="C59" s="1"/>
      <c r="D59" s="1"/>
      <c r="E59" s="4"/>
      <c r="F59" s="4"/>
      <c r="G59" s="4"/>
      <c r="H59" s="4"/>
      <c r="I59" s="1"/>
    </row>
    <row r="60" s="2" customFormat="1" customHeight="1" spans="1:9">
      <c r="A60" s="1"/>
      <c r="B60" s="1"/>
      <c r="C60" s="1"/>
      <c r="D60" s="1"/>
      <c r="E60" s="4"/>
      <c r="F60" s="4"/>
      <c r="G60" s="4"/>
      <c r="H60" s="4"/>
      <c r="I60" s="1"/>
    </row>
    <row r="61" s="2" customFormat="1" customHeight="1" spans="1:9">
      <c r="A61" s="1"/>
      <c r="B61" s="1"/>
      <c r="C61" s="1"/>
      <c r="D61" s="1"/>
      <c r="E61" s="4"/>
      <c r="F61" s="4"/>
      <c r="G61" s="4"/>
      <c r="H61" s="4"/>
      <c r="I61" s="1"/>
    </row>
    <row r="62" s="2" customFormat="1" customHeight="1" spans="1:9">
      <c r="A62" s="1"/>
      <c r="B62" s="1"/>
      <c r="C62" s="1"/>
      <c r="D62" s="1"/>
      <c r="E62" s="4"/>
      <c r="F62" s="4"/>
      <c r="G62" s="4"/>
      <c r="H62" s="4"/>
      <c r="I62" s="1"/>
    </row>
    <row r="63" s="2" customFormat="1" customHeight="1" spans="1:9">
      <c r="A63" s="1"/>
      <c r="B63" s="1"/>
      <c r="C63" s="1"/>
      <c r="D63" s="1"/>
      <c r="E63" s="4"/>
      <c r="F63" s="4"/>
      <c r="G63" s="4"/>
      <c r="H63" s="4"/>
      <c r="I63" s="1"/>
    </row>
    <row r="64" s="2" customFormat="1" customHeight="1" spans="1:9">
      <c r="A64" s="1"/>
      <c r="B64" s="1"/>
      <c r="C64" s="1"/>
      <c r="D64" s="1"/>
      <c r="E64" s="4"/>
      <c r="F64" s="4"/>
      <c r="G64" s="4"/>
      <c r="H64" s="4"/>
      <c r="I64" s="1"/>
    </row>
    <row r="65" s="2" customFormat="1" customHeight="1" spans="1:9">
      <c r="A65" s="1"/>
      <c r="B65" s="1"/>
      <c r="C65" s="1"/>
      <c r="D65" s="1"/>
      <c r="E65" s="4"/>
      <c r="F65" s="4"/>
      <c r="G65" s="4"/>
      <c r="H65" s="4"/>
      <c r="I65" s="1"/>
    </row>
    <row r="66" s="2" customFormat="1" customHeight="1" spans="1:9">
      <c r="A66" s="1"/>
      <c r="B66" s="1"/>
      <c r="C66" s="1"/>
      <c r="D66" s="1"/>
      <c r="E66" s="4"/>
      <c r="F66" s="27"/>
      <c r="G66" s="27"/>
      <c r="H66" s="4"/>
      <c r="I66" s="1"/>
    </row>
    <row r="67" s="2" customFormat="1" customHeight="1" spans="1:9">
      <c r="A67" s="1"/>
      <c r="B67" s="1"/>
      <c r="C67" s="1"/>
      <c r="D67" s="1"/>
      <c r="E67" s="4"/>
      <c r="F67" s="4"/>
      <c r="G67" s="4"/>
      <c r="H67" s="4"/>
      <c r="I67" s="1"/>
    </row>
    <row r="68" s="2" customFormat="1" customHeight="1" spans="1:9">
      <c r="A68" s="1"/>
      <c r="B68" s="1"/>
      <c r="C68" s="1"/>
      <c r="D68" s="1"/>
      <c r="E68" s="4"/>
      <c r="F68" s="4"/>
      <c r="G68" s="4"/>
      <c r="H68" s="1"/>
      <c r="I68" s="1"/>
    </row>
    <row r="69" s="2" customFormat="1" customHeight="1" spans="1:9">
      <c r="A69" s="1"/>
      <c r="B69" s="1"/>
      <c r="C69" s="1"/>
      <c r="D69" s="1"/>
      <c r="E69" s="4"/>
      <c r="F69" s="4"/>
      <c r="G69" s="4"/>
      <c r="H69" s="1"/>
      <c r="I69" s="1"/>
    </row>
    <row r="70" s="2" customFormat="1" customHeight="1" spans="1:9">
      <c r="A70" s="1"/>
      <c r="B70" s="1"/>
      <c r="C70" s="1"/>
      <c r="D70" s="1"/>
      <c r="E70" s="4"/>
      <c r="F70" s="4"/>
      <c r="G70" s="4"/>
      <c r="H70" s="1"/>
      <c r="I70" s="1"/>
    </row>
    <row r="71" s="2" customFormat="1" customHeight="1" spans="1:9">
      <c r="A71" s="1"/>
      <c r="B71" s="1"/>
      <c r="C71" s="1"/>
      <c r="D71" s="1"/>
      <c r="E71" s="4"/>
      <c r="F71" s="4"/>
      <c r="G71" s="4"/>
      <c r="H71" s="1"/>
      <c r="I71" s="1"/>
    </row>
    <row r="72" s="2" customFormat="1" customHeight="1" spans="1:9">
      <c r="A72" s="1"/>
      <c r="B72" s="1"/>
      <c r="C72" s="1"/>
      <c r="D72" s="1"/>
      <c r="E72" s="4"/>
      <c r="F72" s="4"/>
      <c r="G72" s="4"/>
      <c r="H72" s="1"/>
      <c r="I72" s="1"/>
    </row>
    <row r="73" s="2" customFormat="1" customHeight="1" spans="1:9">
      <c r="A73" s="1"/>
      <c r="B73" s="1"/>
      <c r="C73" s="1"/>
      <c r="D73" s="1"/>
      <c r="E73" s="4"/>
      <c r="F73" s="4"/>
      <c r="G73" s="4"/>
      <c r="H73" s="1"/>
      <c r="I73" s="1"/>
    </row>
    <row r="74" s="2" customFormat="1" customHeight="1" spans="1:9">
      <c r="A74" s="1"/>
      <c r="B74" s="1"/>
      <c r="C74" s="1"/>
      <c r="D74" s="1"/>
      <c r="E74" s="4"/>
      <c r="F74" s="4"/>
      <c r="G74" s="4"/>
      <c r="H74" s="1"/>
      <c r="I74" s="1"/>
    </row>
    <row r="75" s="2" customFormat="1" customHeight="1" spans="1:9">
      <c r="A75" s="1"/>
      <c r="B75" s="1"/>
      <c r="C75" s="1"/>
      <c r="D75" s="1"/>
      <c r="E75" s="4"/>
      <c r="F75" s="4"/>
      <c r="G75" s="4"/>
      <c r="H75" s="1"/>
      <c r="I75" s="1"/>
    </row>
    <row r="76" s="2" customFormat="1" customHeight="1" spans="1:9">
      <c r="A76" s="1"/>
      <c r="B76" s="1"/>
      <c r="C76" s="1"/>
      <c r="D76" s="1"/>
      <c r="E76" s="4"/>
      <c r="F76" s="4"/>
      <c r="G76" s="4"/>
      <c r="H76" s="1"/>
      <c r="I76" s="1"/>
    </row>
    <row r="77" s="2" customFormat="1" customHeight="1" spans="1:9">
      <c r="A77" s="1"/>
      <c r="B77" s="1"/>
      <c r="C77" s="1"/>
      <c r="D77" s="1"/>
      <c r="E77" s="4"/>
      <c r="F77" s="4"/>
      <c r="G77" s="4"/>
      <c r="H77" s="1"/>
      <c r="I77" s="1"/>
    </row>
    <row r="78" s="2" customFormat="1" customHeight="1" spans="1:9">
      <c r="A78" s="1"/>
      <c r="B78" s="1"/>
      <c r="C78" s="1"/>
      <c r="D78" s="1"/>
      <c r="E78" s="4"/>
      <c r="F78" s="4"/>
      <c r="G78" s="4"/>
      <c r="H78" s="1"/>
      <c r="I78" s="1"/>
    </row>
    <row r="79" s="2" customFormat="1" customHeight="1" spans="1:9">
      <c r="A79" s="1"/>
      <c r="B79" s="1"/>
      <c r="C79" s="1"/>
      <c r="D79" s="1"/>
      <c r="E79" s="4"/>
      <c r="F79" s="4"/>
      <c r="G79" s="4"/>
      <c r="H79" s="1"/>
      <c r="I79" s="1"/>
    </row>
    <row r="80" s="2" customFormat="1" customHeight="1" spans="1:9">
      <c r="A80" s="1"/>
      <c r="B80" s="1"/>
      <c r="C80" s="1"/>
      <c r="D80" s="1"/>
      <c r="E80" s="4"/>
      <c r="F80" s="4"/>
      <c r="G80" s="4"/>
      <c r="H80" s="1"/>
      <c r="I80" s="1"/>
    </row>
    <row r="81" s="2" customFormat="1" customHeight="1" spans="1:9">
      <c r="A81" s="1"/>
      <c r="B81" s="1"/>
      <c r="C81" s="1"/>
      <c r="D81" s="1"/>
      <c r="E81" s="4"/>
      <c r="F81" s="4"/>
      <c r="G81" s="4"/>
      <c r="H81" s="1"/>
      <c r="I81" s="1"/>
    </row>
    <row r="82" s="2" customFormat="1" customHeight="1" spans="1:9">
      <c r="A82" s="1"/>
      <c r="B82" s="1"/>
      <c r="C82" s="1"/>
      <c r="D82" s="1"/>
      <c r="E82" s="4"/>
      <c r="F82" s="4"/>
      <c r="G82" s="4"/>
      <c r="H82" s="1"/>
      <c r="I82" s="1"/>
    </row>
    <row r="83" s="2" customFormat="1" customHeight="1" spans="1:10">
      <c r="A83" s="1"/>
      <c r="B83" s="1"/>
      <c r="C83" s="1"/>
      <c r="D83" s="1"/>
      <c r="E83" s="4"/>
      <c r="F83" s="4"/>
      <c r="G83" s="4"/>
      <c r="H83" s="1"/>
      <c r="I83" s="1"/>
      <c r="J83" s="1"/>
    </row>
    <row r="84" s="2" customFormat="1" customHeight="1" spans="1:10">
      <c r="A84" s="1"/>
      <c r="B84" s="1"/>
      <c r="C84" s="1"/>
      <c r="D84" s="1"/>
      <c r="E84" s="4"/>
      <c r="F84" s="4"/>
      <c r="G84" s="4"/>
      <c r="H84" s="1"/>
      <c r="I84" s="1"/>
      <c r="J84" s="1"/>
    </row>
    <row r="85" s="2" customFormat="1" customHeight="1" spans="1:10">
      <c r="A85" s="1"/>
      <c r="B85" s="1"/>
      <c r="C85" s="1"/>
      <c r="D85" s="1"/>
      <c r="E85" s="4"/>
      <c r="F85" s="4"/>
      <c r="G85" s="4"/>
      <c r="H85" s="1"/>
      <c r="I85" s="1"/>
      <c r="J85" s="1"/>
    </row>
    <row r="86" s="2" customFormat="1" customHeight="1" spans="1:10">
      <c r="A86" s="1"/>
      <c r="B86" s="1"/>
      <c r="C86" s="1"/>
      <c r="D86" s="1"/>
      <c r="E86" s="4"/>
      <c r="F86" s="4"/>
      <c r="G86" s="4"/>
      <c r="H86" s="1"/>
      <c r="I86" s="1"/>
      <c r="J86" s="1"/>
    </row>
    <row r="87" s="2" customFormat="1" customHeight="1" spans="1:10">
      <c r="A87" s="1"/>
      <c r="B87" s="1"/>
      <c r="C87" s="1"/>
      <c r="D87" s="1"/>
      <c r="E87" s="4"/>
      <c r="F87" s="4"/>
      <c r="G87" s="4"/>
      <c r="H87" s="1"/>
      <c r="I87" s="1"/>
      <c r="J87" s="1"/>
    </row>
    <row r="88" s="2" customFormat="1" customHeight="1" spans="1:10">
      <c r="A88" s="1"/>
      <c r="B88" s="1"/>
      <c r="C88" s="1"/>
      <c r="D88" s="1"/>
      <c r="E88" s="4"/>
      <c r="F88" s="4"/>
      <c r="G88" s="4"/>
      <c r="H88" s="1"/>
      <c r="I88" s="1"/>
      <c r="J88" s="1"/>
    </row>
    <row r="89" s="2" customFormat="1" customHeight="1" spans="1:10">
      <c r="A89" s="1"/>
      <c r="B89" s="1"/>
      <c r="C89" s="1"/>
      <c r="D89" s="1"/>
      <c r="E89" s="4"/>
      <c r="F89" s="4"/>
      <c r="G89" s="4"/>
      <c r="H89" s="1"/>
      <c r="I89" s="1"/>
      <c r="J89" s="1"/>
    </row>
    <row r="90" s="2" customFormat="1" customHeight="1" spans="1:10">
      <c r="A90" s="1"/>
      <c r="B90" s="1"/>
      <c r="C90" s="1"/>
      <c r="D90" s="1"/>
      <c r="E90" s="4"/>
      <c r="F90" s="4"/>
      <c r="G90" s="4"/>
      <c r="H90" s="1"/>
      <c r="I90" s="1"/>
      <c r="J90" s="1"/>
    </row>
    <row r="91" s="2" customFormat="1" customHeight="1" spans="1:10">
      <c r="A91" s="1"/>
      <c r="B91" s="1"/>
      <c r="C91" s="1"/>
      <c r="D91" s="1"/>
      <c r="E91" s="4"/>
      <c r="F91" s="4"/>
      <c r="G91" s="4"/>
      <c r="H91" s="1"/>
      <c r="I91" s="1"/>
      <c r="J91" s="1"/>
    </row>
    <row r="92" s="2" customFormat="1" customHeight="1" spans="1:10">
      <c r="A92" s="1"/>
      <c r="B92" s="1"/>
      <c r="C92" s="1"/>
      <c r="D92" s="1"/>
      <c r="E92" s="4"/>
      <c r="F92" s="4"/>
      <c r="G92" s="4"/>
      <c r="H92" s="1"/>
      <c r="I92" s="1"/>
      <c r="J92" s="1"/>
    </row>
    <row r="93" s="2" customFormat="1" customHeight="1" spans="1:10">
      <c r="A93" s="1"/>
      <c r="B93" s="1"/>
      <c r="C93" s="1"/>
      <c r="D93" s="1"/>
      <c r="E93" s="4"/>
      <c r="F93" s="4"/>
      <c r="G93" s="4"/>
      <c r="H93" s="1"/>
      <c r="I93" s="1"/>
      <c r="J93" s="1"/>
    </row>
    <row r="94" s="2" customFormat="1" customHeight="1" spans="1:10">
      <c r="A94" s="1"/>
      <c r="B94" s="1"/>
      <c r="C94" s="1"/>
      <c r="D94" s="1"/>
      <c r="E94" s="4"/>
      <c r="F94" s="4"/>
      <c r="G94" s="4"/>
      <c r="H94" s="1"/>
      <c r="I94" s="1"/>
      <c r="J94" s="1"/>
    </row>
    <row r="95" s="2" customFormat="1" customHeight="1" spans="1:10">
      <c r="A95" s="1"/>
      <c r="B95" s="1"/>
      <c r="C95" s="1"/>
      <c r="D95" s="1"/>
      <c r="E95" s="4"/>
      <c r="F95" s="4"/>
      <c r="G95" s="4"/>
      <c r="H95" s="1"/>
      <c r="I95" s="1"/>
      <c r="J95" s="1"/>
    </row>
    <row r="96" s="2" customFormat="1" customHeight="1" spans="1:10">
      <c r="A96" s="1"/>
      <c r="B96" s="1"/>
      <c r="C96" s="1"/>
      <c r="D96" s="1"/>
      <c r="E96" s="4"/>
      <c r="F96" s="4"/>
      <c r="G96" s="4"/>
      <c r="H96" s="1"/>
      <c r="I96" s="1"/>
      <c r="J96" s="1"/>
    </row>
    <row r="97" s="2" customFormat="1" customHeight="1" spans="1:10">
      <c r="A97" s="1"/>
      <c r="B97" s="1"/>
      <c r="C97" s="1"/>
      <c r="D97" s="1"/>
      <c r="E97" s="4"/>
      <c r="F97" s="4"/>
      <c r="G97" s="4"/>
      <c r="H97" s="1"/>
      <c r="I97" s="1"/>
      <c r="J97" s="1"/>
    </row>
    <row r="98" s="2" customFormat="1" customHeight="1" spans="1:10">
      <c r="A98" s="1"/>
      <c r="B98" s="1"/>
      <c r="C98" s="1"/>
      <c r="D98" s="1"/>
      <c r="E98" s="4"/>
      <c r="F98" s="4"/>
      <c r="G98" s="4"/>
      <c r="H98" s="1"/>
      <c r="I98" s="1"/>
      <c r="J98" s="1"/>
    </row>
    <row r="99" s="2" customFormat="1" customHeight="1" spans="1:10">
      <c r="A99" s="1"/>
      <c r="B99" s="1"/>
      <c r="C99" s="1"/>
      <c r="D99" s="1"/>
      <c r="E99" s="4"/>
      <c r="F99" s="4"/>
      <c r="G99" s="4"/>
      <c r="H99" s="1"/>
      <c r="I99" s="1"/>
      <c r="J99" s="1"/>
    </row>
    <row r="100" s="2" customFormat="1" customHeight="1" spans="1:10">
      <c r="A100" s="1"/>
      <c r="B100" s="1"/>
      <c r="C100" s="1"/>
      <c r="D100" s="1"/>
      <c r="E100" s="4"/>
      <c r="F100" s="4"/>
      <c r="G100" s="4"/>
      <c r="H100" s="1"/>
      <c r="I100" s="1"/>
      <c r="J100" s="1"/>
    </row>
    <row r="101" s="2" customFormat="1" customHeight="1" spans="1:10">
      <c r="A101" s="1"/>
      <c r="B101" s="1"/>
      <c r="C101" s="1"/>
      <c r="D101" s="1"/>
      <c r="E101" s="4"/>
      <c r="F101" s="4"/>
      <c r="G101" s="4"/>
      <c r="H101" s="1"/>
      <c r="I101" s="1"/>
      <c r="J101" s="1"/>
    </row>
    <row r="102" s="2" customFormat="1" customHeight="1" spans="1:10">
      <c r="A102" s="1"/>
      <c r="B102" s="1"/>
      <c r="C102" s="1"/>
      <c r="D102" s="1"/>
      <c r="E102" s="4"/>
      <c r="F102" s="4"/>
      <c r="G102" s="4"/>
      <c r="H102" s="1"/>
      <c r="I102" s="1"/>
      <c r="J102" s="1"/>
    </row>
    <row r="103" s="2" customFormat="1" customHeight="1" spans="1:10">
      <c r="A103" s="1"/>
      <c r="B103" s="1"/>
      <c r="C103" s="1"/>
      <c r="D103" s="1"/>
      <c r="E103" s="4"/>
      <c r="F103" s="4"/>
      <c r="G103" s="4"/>
      <c r="H103" s="1"/>
      <c r="I103" s="1"/>
      <c r="J103" s="1"/>
    </row>
    <row r="104" s="2" customFormat="1" customHeight="1" spans="1:10">
      <c r="A104" s="1"/>
      <c r="B104" s="1"/>
      <c r="C104" s="1"/>
      <c r="D104" s="1"/>
      <c r="E104" s="4"/>
      <c r="F104" s="4"/>
      <c r="G104" s="4"/>
      <c r="H104" s="1"/>
      <c r="I104" s="1"/>
      <c r="J104" s="1"/>
    </row>
    <row r="105" s="2" customFormat="1" customHeight="1" spans="1:10">
      <c r="A105" s="1"/>
      <c r="B105" s="1"/>
      <c r="C105" s="1"/>
      <c r="D105" s="1"/>
      <c r="E105" s="4"/>
      <c r="F105" s="4"/>
      <c r="G105" s="4"/>
      <c r="H105" s="1"/>
      <c r="I105" s="1"/>
      <c r="J105" s="1"/>
    </row>
    <row r="106" s="2" customFormat="1" customHeight="1" spans="1:10">
      <c r="A106" s="1"/>
      <c r="B106" s="1"/>
      <c r="C106" s="1"/>
      <c r="D106" s="1"/>
      <c r="E106" s="4"/>
      <c r="F106" s="4"/>
      <c r="G106" s="4"/>
      <c r="H106" s="1"/>
      <c r="I106" s="1"/>
      <c r="J106" s="1"/>
    </row>
    <row r="107" s="2" customFormat="1" customHeight="1" spans="1:10">
      <c r="A107" s="1"/>
      <c r="B107" s="1"/>
      <c r="C107" s="1"/>
      <c r="D107" s="1"/>
      <c r="E107" s="4"/>
      <c r="F107" s="4"/>
      <c r="G107" s="4"/>
      <c r="H107" s="1"/>
      <c r="I107" s="1"/>
      <c r="J107" s="1"/>
    </row>
    <row r="108" s="2" customFormat="1" customHeight="1" spans="1:10">
      <c r="A108" s="1"/>
      <c r="B108" s="1"/>
      <c r="C108" s="1"/>
      <c r="D108" s="1"/>
      <c r="E108" s="4"/>
      <c r="F108" s="4"/>
      <c r="G108" s="4"/>
      <c r="H108" s="1"/>
      <c r="I108" s="1"/>
      <c r="J108" s="1"/>
    </row>
    <row r="109" s="2" customFormat="1" customHeight="1" spans="1:10">
      <c r="A109" s="1"/>
      <c r="B109" s="1"/>
      <c r="C109" s="1"/>
      <c r="D109" s="1"/>
      <c r="E109" s="4"/>
      <c r="F109" s="4"/>
      <c r="G109" s="4"/>
      <c r="H109" s="1"/>
      <c r="I109" s="1"/>
      <c r="J109" s="1"/>
    </row>
    <row r="110" s="2" customFormat="1" customHeight="1" spans="1:10">
      <c r="A110" s="1"/>
      <c r="B110" s="1"/>
      <c r="C110" s="1"/>
      <c r="D110" s="1"/>
      <c r="E110" s="4"/>
      <c r="F110" s="4"/>
      <c r="G110" s="4"/>
      <c r="H110" s="1"/>
      <c r="I110" s="1"/>
      <c r="J110" s="1"/>
    </row>
    <row r="111" s="2" customFormat="1" customHeight="1" spans="1:10">
      <c r="A111" s="1"/>
      <c r="B111" s="1"/>
      <c r="C111" s="1"/>
      <c r="D111" s="1"/>
      <c r="E111" s="4"/>
      <c r="F111" s="4"/>
      <c r="G111" s="4"/>
      <c r="H111" s="1"/>
      <c r="I111" s="1"/>
      <c r="J111" s="1"/>
    </row>
    <row r="112" s="2" customFormat="1" customHeight="1" spans="1:10">
      <c r="A112" s="1"/>
      <c r="B112" s="1"/>
      <c r="C112" s="1"/>
      <c r="D112" s="1"/>
      <c r="E112" s="4"/>
      <c r="F112" s="4"/>
      <c r="G112" s="4"/>
      <c r="H112" s="1"/>
      <c r="I112" s="1"/>
      <c r="J112" s="1"/>
    </row>
    <row r="113" s="2" customFormat="1" customHeight="1" spans="1:10">
      <c r="A113" s="1"/>
      <c r="B113" s="1"/>
      <c r="C113" s="1"/>
      <c r="D113" s="1"/>
      <c r="E113" s="4"/>
      <c r="F113" s="4"/>
      <c r="G113" s="4"/>
      <c r="H113" s="1"/>
      <c r="I113" s="1"/>
      <c r="J113" s="1"/>
    </row>
    <row r="114" s="2" customFormat="1" customHeight="1" spans="1:10">
      <c r="A114" s="1"/>
      <c r="B114" s="1"/>
      <c r="C114" s="1"/>
      <c r="D114" s="1"/>
      <c r="E114" s="4"/>
      <c r="F114" s="4"/>
      <c r="G114" s="4"/>
      <c r="H114" s="1"/>
      <c r="I114" s="1"/>
      <c r="J114" s="1"/>
    </row>
    <row r="115" s="2" customFormat="1" customHeight="1" spans="1:10">
      <c r="A115" s="1"/>
      <c r="B115" s="1"/>
      <c r="C115" s="1"/>
      <c r="D115" s="1"/>
      <c r="E115" s="4"/>
      <c r="F115" s="4"/>
      <c r="G115" s="4"/>
      <c r="H115" s="1"/>
      <c r="I115" s="1"/>
      <c r="J115" s="1"/>
    </row>
    <row r="116" s="2" customFormat="1" customHeight="1" spans="1:10">
      <c r="A116" s="1"/>
      <c r="B116" s="1"/>
      <c r="C116" s="1"/>
      <c r="D116" s="1"/>
      <c r="E116" s="4"/>
      <c r="F116" s="4"/>
      <c r="G116" s="4"/>
      <c r="H116" s="1"/>
      <c r="I116" s="1"/>
      <c r="J116" s="1"/>
    </row>
    <row r="117" s="2" customFormat="1" customHeight="1" spans="1:10">
      <c r="A117" s="1"/>
      <c r="B117" s="1"/>
      <c r="C117" s="1"/>
      <c r="D117" s="1"/>
      <c r="E117" s="4"/>
      <c r="F117" s="4"/>
      <c r="G117" s="4"/>
      <c r="H117" s="1"/>
      <c r="I117" s="1"/>
      <c r="J117" s="1"/>
    </row>
  </sheetData>
  <autoFilter xmlns:etc="http://www.wps.cn/officeDocument/2017/etCustomData" ref="A2:J48" etc:filterBottomFollowUsedRange="0">
    <extLst/>
  </autoFilter>
  <conditionalFormatting sqref="E4">
    <cfRule type="duplicateValues" dxfId="0" priority="5"/>
  </conditionalFormatting>
  <conditionalFormatting sqref="E7">
    <cfRule type="duplicateValues" dxfId="0" priority="4"/>
  </conditionalFormatting>
  <conditionalFormatting sqref="G12">
    <cfRule type="duplicateValues" dxfId="0" priority="3"/>
  </conditionalFormatting>
  <conditionalFormatting sqref="J1:J48">
    <cfRule type="cellIs" dxfId="1" priority="2" operator="equal">
      <formula>"不定级"</formula>
    </cfRule>
    <cfRule type="cellIs" dxfId="2" priority="1" operator="equal">
      <formula>"二级"</formula>
    </cfRule>
  </conditionalFormatting>
  <conditionalFormatting sqref="J83:J1048576">
    <cfRule type="cellIs" dxfId="2" priority="7" operator="equal">
      <formula>"二级"</formula>
    </cfRule>
    <cfRule type="cellIs" dxfId="1" priority="8" operator="equal">
      <formula>"不定级"</formula>
    </cfRule>
  </conditionalFormatting>
  <conditionalFormatting sqref="G3:G11 G16:G48 G14">
    <cfRule type="duplicateValues" dxfId="0" priority="6"/>
  </conditionalFormatting>
  <pageMargins left="0.393055555555556" right="0.393055555555556" top="1" bottom="1" header="0.5" footer="0.5"/>
  <pageSetup paperSize="9" scale="7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全局统计 (绩效价格)</vt:lpstr>
      <vt:lpstr>北岸</vt:lpstr>
      <vt:lpstr>黄江</vt:lpstr>
      <vt:lpstr>黄京坑</vt:lpstr>
      <vt:lpstr>大冚</vt:lpstr>
      <vt:lpstr>田美</vt:lpstr>
      <vt:lpstr>社贝</vt:lpstr>
      <vt:lpstr>刁朗</vt:lpstr>
      <vt:lpstr>旧村</vt:lpstr>
      <vt:lpstr>龙见田</vt:lpstr>
      <vt:lpstr>板湖</vt:lpstr>
      <vt:lpstr>合路</vt:lpstr>
      <vt:lpstr>新市</vt:lpstr>
      <vt:lpstr>鸡啼岗</vt:lpstr>
      <vt:lpstr>黄牛埔</vt:lpstr>
      <vt:lpstr>胜前岗</vt:lpstr>
      <vt:lpstr>袁屋围</vt:lpstr>
      <vt:lpstr>玉堂围</vt:lpstr>
      <vt:lpstr>星光</vt:lpstr>
      <vt:lpstr>长龙</vt:lpstr>
      <vt:lpstr>田心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黄汉超</cp:lastModifiedBy>
  <dcterms:created xsi:type="dcterms:W3CDTF">2022-07-14T09:11:00Z</dcterms:created>
  <dcterms:modified xsi:type="dcterms:W3CDTF">2026-01-13T06:52:50Z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2052-12.1.0.23122</vt:lpwstr>
  </property>
  <property fmtid="{D5CDD505-2E9C-101B-9397-08002B2CF9AE}" pid="3" name="ICV">
    <vt:lpwstr>FF2A354E56B344DEBB703DE5E6269A3C_13</vt:lpwstr>
  </property>
</Properties>
</file>